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6983D32D-36B2-441E-90F6-87E69195FD6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All" sheetId="3" r:id="rId1"/>
    <sheet name="UG" sheetId="1" r:id="rId2"/>
    <sheet name="GR" sheetId="2" r:id="rId3"/>
    <sheet name="All (CLASS)" sheetId="4" r:id="rId4"/>
    <sheet name="UG (CLASS)" sheetId="5" r:id="rId5"/>
    <sheet name="GR (CLASS)" sheetId="6" r:id="rId6"/>
    <sheet name="All (Business)" sheetId="7" r:id="rId7"/>
    <sheet name="UG (Business)" sheetId="8" r:id="rId8"/>
    <sheet name="GR (Business)" sheetId="9" r:id="rId9"/>
    <sheet name="All (SEPS)" sheetId="10" r:id="rId10"/>
    <sheet name="UG (SEPS)" sheetId="11" r:id="rId11"/>
    <sheet name="GR (SEPS)" sheetId="12" r:id="rId12"/>
    <sheet name="All (SEST)" sheetId="13" r:id="rId13"/>
    <sheet name="UG (SEST)" sheetId="14" r:id="rId14"/>
    <sheet name="GR (SEST)" sheetId="16" r:id="rId15"/>
    <sheet name="All (00)" sheetId="17" r:id="rId16"/>
    <sheet name="UG (00)" sheetId="18" r:id="rId17"/>
    <sheet name="GR (00)" sheetId="19" r:id="rId18"/>
    <sheet name="All (chk)" sheetId="20" r:id="rId19"/>
    <sheet name="UG (chk)" sheetId="21" r:id="rId20"/>
    <sheet name="GR (chk)" sheetId="22" r:id="rId21"/>
  </sheets>
  <definedNames>
    <definedName name="_xlnm.Print_Area" localSheetId="2">GR!$A$1:$T$36</definedName>
    <definedName name="_xlnm.Print_Area" localSheetId="17">'GR (00)'!$A$1:$T$36</definedName>
    <definedName name="_xlnm.Print_Area" localSheetId="8">'GR (Business)'!$A$1:$T$36</definedName>
    <definedName name="_xlnm.Print_Area" localSheetId="20">'GR (chk)'!$A$1:$O$36</definedName>
    <definedName name="_xlnm.Print_Area" localSheetId="5">'GR (CLASS)'!$A$1:$T$36</definedName>
    <definedName name="_xlnm.Print_Area" localSheetId="11">'GR (SEPS)'!$A$1:$U$36</definedName>
    <definedName name="_xlnm.Print_Area" localSheetId="14">'GR (SEST)'!$A$1:$T$36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2" l="1"/>
  <c r="R4" i="22"/>
  <c r="R5" i="22"/>
  <c r="S5" i="22" s="1"/>
  <c r="R6" i="22"/>
  <c r="R12" i="22" s="1"/>
  <c r="R7" i="22"/>
  <c r="R8" i="22"/>
  <c r="R9" i="22"/>
  <c r="S9" i="22" s="1"/>
  <c r="R10" i="22"/>
  <c r="R11" i="22"/>
  <c r="R14" i="22"/>
  <c r="S14" i="22" s="1"/>
  <c r="R15" i="22"/>
  <c r="S15" i="22" s="1"/>
  <c r="R16" i="22"/>
  <c r="S16" i="22" s="1"/>
  <c r="R17" i="22"/>
  <c r="S17" i="22" s="1"/>
  <c r="R18" i="22"/>
  <c r="S18" i="22" s="1"/>
  <c r="R19" i="22"/>
  <c r="S19" i="22" s="1"/>
  <c r="R20" i="22"/>
  <c r="S20" i="22" s="1"/>
  <c r="R21" i="22"/>
  <c r="S21" i="22" s="1"/>
  <c r="R22" i="22"/>
  <c r="S22" i="22" s="1"/>
  <c r="R23" i="22"/>
  <c r="S23" i="22" s="1"/>
  <c r="R25" i="22"/>
  <c r="R26" i="22"/>
  <c r="R27" i="22"/>
  <c r="R28" i="22"/>
  <c r="R34" i="22" s="1"/>
  <c r="S34" i="22" s="1"/>
  <c r="R29" i="22"/>
  <c r="R30" i="22"/>
  <c r="R31" i="22"/>
  <c r="R32" i="22"/>
  <c r="R33" i="22"/>
  <c r="R3" i="21"/>
  <c r="S3" i="21" s="1"/>
  <c r="R4" i="21"/>
  <c r="R5" i="21"/>
  <c r="R6" i="21"/>
  <c r="R12" i="21" s="1"/>
  <c r="R7" i="21"/>
  <c r="S7" i="21" s="1"/>
  <c r="R8" i="21"/>
  <c r="S8" i="21" s="1"/>
  <c r="R9" i="21"/>
  <c r="R10" i="21"/>
  <c r="S10" i="21" s="1"/>
  <c r="R11" i="21"/>
  <c r="S11" i="21" s="1"/>
  <c r="R14" i="21"/>
  <c r="R15" i="21"/>
  <c r="S15" i="21" s="1"/>
  <c r="R16" i="21"/>
  <c r="S16" i="21" s="1"/>
  <c r="R17" i="21"/>
  <c r="S17" i="21" s="1"/>
  <c r="R18" i="21"/>
  <c r="S18" i="21" s="1"/>
  <c r="R19" i="21"/>
  <c r="R30" i="21" s="1"/>
  <c r="R20" i="21"/>
  <c r="S20" i="21" s="1"/>
  <c r="R21" i="21"/>
  <c r="S21" i="21" s="1"/>
  <c r="R22" i="21"/>
  <c r="S22" i="21" s="1"/>
  <c r="R23" i="21"/>
  <c r="S14" i="21" s="1"/>
  <c r="R25" i="21"/>
  <c r="R26" i="21"/>
  <c r="R27" i="21"/>
  <c r="R28" i="21"/>
  <c r="R29" i="21"/>
  <c r="R31" i="21"/>
  <c r="R32" i="21"/>
  <c r="R33" i="21"/>
  <c r="R3" i="20"/>
  <c r="R4" i="20"/>
  <c r="R5" i="20"/>
  <c r="R6" i="20"/>
  <c r="R7" i="20"/>
  <c r="R8" i="20"/>
  <c r="R9" i="20"/>
  <c r="R10" i="20"/>
  <c r="R11" i="20"/>
  <c r="R14" i="20"/>
  <c r="R15" i="20"/>
  <c r="R16" i="20"/>
  <c r="R17" i="20"/>
  <c r="R18" i="20"/>
  <c r="R19" i="20"/>
  <c r="R20" i="20"/>
  <c r="R21" i="20"/>
  <c r="R22" i="20"/>
  <c r="R25" i="20"/>
  <c r="R26" i="20"/>
  <c r="R28" i="20"/>
  <c r="R29" i="20"/>
  <c r="R30" i="20"/>
  <c r="R32" i="20"/>
  <c r="R33" i="20"/>
  <c r="S32" i="22" l="1"/>
  <c r="S31" i="22"/>
  <c r="S30" i="22"/>
  <c r="S29" i="22"/>
  <c r="S10" i="22"/>
  <c r="S27" i="22"/>
  <c r="S26" i="22"/>
  <c r="S33" i="22"/>
  <c r="S25" i="22"/>
  <c r="S3" i="22"/>
  <c r="S7" i="22"/>
  <c r="S11" i="22"/>
  <c r="S4" i="22"/>
  <c r="S8" i="22"/>
  <c r="S12" i="22"/>
  <c r="S28" i="22"/>
  <c r="S6" i="22"/>
  <c r="R34" i="21"/>
  <c r="S34" i="21" s="1"/>
  <c r="S25" i="21"/>
  <c r="S12" i="21"/>
  <c r="S5" i="21"/>
  <c r="S9" i="21"/>
  <c r="S4" i="21"/>
  <c r="S28" i="21"/>
  <c r="S23" i="21"/>
  <c r="S19" i="21"/>
  <c r="S6" i="21"/>
  <c r="S22" i="20"/>
  <c r="S18" i="20"/>
  <c r="R23" i="20"/>
  <c r="S17" i="20" s="1"/>
  <c r="R31" i="20"/>
  <c r="R27" i="20"/>
  <c r="R34" i="20" s="1"/>
  <c r="R12" i="20"/>
  <c r="S4" i="20" s="1"/>
  <c r="R12" i="19"/>
  <c r="S3" i="19" s="1"/>
  <c r="R23" i="19"/>
  <c r="S21" i="19" s="1"/>
  <c r="R25" i="19"/>
  <c r="R26" i="19"/>
  <c r="R27" i="19"/>
  <c r="R28" i="19"/>
  <c r="R29" i="19"/>
  <c r="R30" i="19"/>
  <c r="R31" i="19"/>
  <c r="R32" i="19"/>
  <c r="R33" i="19"/>
  <c r="R12" i="18"/>
  <c r="S3" i="18" s="1"/>
  <c r="R23" i="18"/>
  <c r="S19" i="18" s="1"/>
  <c r="R25" i="18"/>
  <c r="R26" i="18"/>
  <c r="R27" i="18"/>
  <c r="R28" i="18"/>
  <c r="R29" i="18"/>
  <c r="R30" i="18"/>
  <c r="R31" i="18"/>
  <c r="R32" i="18"/>
  <c r="R33" i="18"/>
  <c r="R12" i="17"/>
  <c r="S3" i="17" s="1"/>
  <c r="R23" i="17"/>
  <c r="S19" i="17" s="1"/>
  <c r="R25" i="17"/>
  <c r="R26" i="17"/>
  <c r="R27" i="17"/>
  <c r="R28" i="17"/>
  <c r="R29" i="17"/>
  <c r="R30" i="17"/>
  <c r="R31" i="17"/>
  <c r="R32" i="17"/>
  <c r="R33" i="17"/>
  <c r="R12" i="16"/>
  <c r="S3" i="16" s="1"/>
  <c r="R23" i="16"/>
  <c r="S19" i="16" s="1"/>
  <c r="R25" i="16"/>
  <c r="R26" i="16"/>
  <c r="R27" i="16"/>
  <c r="R28" i="16"/>
  <c r="R29" i="16"/>
  <c r="R30" i="16"/>
  <c r="R31" i="16"/>
  <c r="R32" i="16"/>
  <c r="R33" i="16"/>
  <c r="R12" i="14"/>
  <c r="S3" i="14" s="1"/>
  <c r="R23" i="14"/>
  <c r="S19" i="14" s="1"/>
  <c r="R25" i="14"/>
  <c r="R26" i="14"/>
  <c r="R27" i="14"/>
  <c r="R28" i="14"/>
  <c r="R29" i="14"/>
  <c r="R30" i="14"/>
  <c r="R31" i="14"/>
  <c r="R32" i="14"/>
  <c r="R33" i="14"/>
  <c r="R12" i="13"/>
  <c r="S3" i="13" s="1"/>
  <c r="R23" i="13"/>
  <c r="S19" i="13" s="1"/>
  <c r="R25" i="13"/>
  <c r="R26" i="13"/>
  <c r="R27" i="13"/>
  <c r="R28" i="13"/>
  <c r="R29" i="13"/>
  <c r="R30" i="13"/>
  <c r="R31" i="13"/>
  <c r="R32" i="13"/>
  <c r="R33" i="13"/>
  <c r="R12" i="12"/>
  <c r="S3" i="12" s="1"/>
  <c r="R23" i="12"/>
  <c r="S21" i="12" s="1"/>
  <c r="R25" i="12"/>
  <c r="R26" i="12"/>
  <c r="R27" i="12"/>
  <c r="R28" i="12"/>
  <c r="R29" i="12"/>
  <c r="R30" i="12"/>
  <c r="R31" i="12"/>
  <c r="R32" i="12"/>
  <c r="R33" i="12"/>
  <c r="R12" i="11"/>
  <c r="S3" i="11" s="1"/>
  <c r="R23" i="11"/>
  <c r="S19" i="11" s="1"/>
  <c r="R25" i="11"/>
  <c r="R26" i="11"/>
  <c r="R27" i="11"/>
  <c r="R28" i="11"/>
  <c r="R29" i="11"/>
  <c r="R30" i="11"/>
  <c r="R31" i="11"/>
  <c r="R32" i="11"/>
  <c r="R33" i="11"/>
  <c r="R12" i="10"/>
  <c r="S3" i="10" s="1"/>
  <c r="R23" i="10"/>
  <c r="S19" i="10" s="1"/>
  <c r="R25" i="10"/>
  <c r="R26" i="10"/>
  <c r="R27" i="10"/>
  <c r="R28" i="10"/>
  <c r="R29" i="10"/>
  <c r="R30" i="10"/>
  <c r="R31" i="10"/>
  <c r="R32" i="10"/>
  <c r="R33" i="10"/>
  <c r="R12" i="9"/>
  <c r="S3" i="9" s="1"/>
  <c r="R23" i="9"/>
  <c r="S19" i="9" s="1"/>
  <c r="R25" i="9"/>
  <c r="R26" i="9"/>
  <c r="R27" i="9"/>
  <c r="R28" i="9"/>
  <c r="R29" i="9"/>
  <c r="R30" i="9"/>
  <c r="R31" i="9"/>
  <c r="R32" i="9"/>
  <c r="R33" i="9"/>
  <c r="R12" i="8"/>
  <c r="S3" i="8" s="1"/>
  <c r="R23" i="8"/>
  <c r="S19" i="8" s="1"/>
  <c r="R25" i="8"/>
  <c r="R26" i="8"/>
  <c r="R27" i="8"/>
  <c r="R28" i="8"/>
  <c r="R29" i="8"/>
  <c r="R30" i="8"/>
  <c r="R31" i="8"/>
  <c r="R32" i="8"/>
  <c r="R33" i="8"/>
  <c r="R12" i="7"/>
  <c r="S3" i="7" s="1"/>
  <c r="R23" i="7"/>
  <c r="S19" i="7" s="1"/>
  <c r="R25" i="7"/>
  <c r="R26" i="7"/>
  <c r="R27" i="7"/>
  <c r="R28" i="7"/>
  <c r="R29" i="7"/>
  <c r="R30" i="7"/>
  <c r="R31" i="7"/>
  <c r="R32" i="7"/>
  <c r="R33" i="7"/>
  <c r="R12" i="6"/>
  <c r="S3" i="6" s="1"/>
  <c r="R23" i="6"/>
  <c r="S19" i="6" s="1"/>
  <c r="R25" i="6"/>
  <c r="R26" i="6"/>
  <c r="R27" i="6"/>
  <c r="R28" i="6"/>
  <c r="R29" i="6"/>
  <c r="R30" i="6"/>
  <c r="R31" i="6"/>
  <c r="R32" i="6"/>
  <c r="R33" i="6"/>
  <c r="R12" i="5"/>
  <c r="S3" i="5" s="1"/>
  <c r="R23" i="5"/>
  <c r="S19" i="5" s="1"/>
  <c r="R25" i="5"/>
  <c r="R26" i="5"/>
  <c r="R27" i="5"/>
  <c r="R28" i="5"/>
  <c r="R29" i="5"/>
  <c r="R30" i="5"/>
  <c r="R31" i="5"/>
  <c r="R32" i="5"/>
  <c r="R33" i="5"/>
  <c r="R12" i="4"/>
  <c r="S3" i="4" s="1"/>
  <c r="R23" i="4"/>
  <c r="S19" i="4" s="1"/>
  <c r="R25" i="4"/>
  <c r="R26" i="4"/>
  <c r="R27" i="4"/>
  <c r="R28" i="4"/>
  <c r="R29" i="4"/>
  <c r="R30" i="4"/>
  <c r="R31" i="4"/>
  <c r="R32" i="4"/>
  <c r="R33" i="4"/>
  <c r="R12" i="2"/>
  <c r="S3" i="2" s="1"/>
  <c r="R23" i="2"/>
  <c r="S19" i="2" s="1"/>
  <c r="R25" i="2"/>
  <c r="R26" i="2"/>
  <c r="R27" i="2"/>
  <c r="R28" i="2"/>
  <c r="R29" i="2"/>
  <c r="R30" i="2"/>
  <c r="R31" i="2"/>
  <c r="R32" i="2"/>
  <c r="R33" i="2"/>
  <c r="R12" i="1"/>
  <c r="S3" i="1" s="1"/>
  <c r="R23" i="1"/>
  <c r="S14" i="1" s="1"/>
  <c r="S23" i="1"/>
  <c r="R25" i="1"/>
  <c r="R26" i="1"/>
  <c r="R27" i="1"/>
  <c r="R28" i="1"/>
  <c r="R29" i="1"/>
  <c r="R30" i="1"/>
  <c r="R31" i="1"/>
  <c r="R32" i="1"/>
  <c r="R33" i="1"/>
  <c r="R12" i="3"/>
  <c r="S3" i="3" s="1"/>
  <c r="R23" i="3"/>
  <c r="S19" i="3" s="1"/>
  <c r="R25" i="3"/>
  <c r="R26" i="3"/>
  <c r="R27" i="3"/>
  <c r="R28" i="3"/>
  <c r="R29" i="3"/>
  <c r="R30" i="3"/>
  <c r="R31" i="3"/>
  <c r="R32" i="3"/>
  <c r="R33" i="3"/>
  <c r="P23" i="13"/>
  <c r="P12" i="7"/>
  <c r="N31" i="22"/>
  <c r="N22" i="22"/>
  <c r="N21" i="22"/>
  <c r="N20" i="22"/>
  <c r="N19" i="22"/>
  <c r="N18" i="22"/>
  <c r="N17" i="22"/>
  <c r="N16" i="22"/>
  <c r="N15" i="22"/>
  <c r="N14" i="22"/>
  <c r="N11" i="22"/>
  <c r="N10" i="22"/>
  <c r="N32" i="22" s="1"/>
  <c r="N9" i="22"/>
  <c r="N8" i="22"/>
  <c r="N7" i="22"/>
  <c r="N6" i="22"/>
  <c r="N28" i="22" s="1"/>
  <c r="N5" i="22"/>
  <c r="N27" i="22" s="1"/>
  <c r="N4" i="22"/>
  <c r="N26" i="22" s="1"/>
  <c r="N3" i="22"/>
  <c r="N31" i="21"/>
  <c r="N22" i="21"/>
  <c r="N21" i="21"/>
  <c r="N20" i="21"/>
  <c r="N19" i="21"/>
  <c r="N18" i="21"/>
  <c r="N17" i="21"/>
  <c r="N16" i="21"/>
  <c r="N15" i="21"/>
  <c r="N14" i="21"/>
  <c r="N23" i="21" s="1"/>
  <c r="N11" i="21"/>
  <c r="N10" i="21"/>
  <c r="N32" i="21" s="1"/>
  <c r="N9" i="21"/>
  <c r="N8" i="21"/>
  <c r="N30" i="21" s="1"/>
  <c r="N7" i="21"/>
  <c r="N6" i="21"/>
  <c r="N28" i="21" s="1"/>
  <c r="N5" i="21"/>
  <c r="N4" i="21"/>
  <c r="N26" i="21" s="1"/>
  <c r="N3" i="21"/>
  <c r="N12" i="21" s="1"/>
  <c r="N22" i="20"/>
  <c r="N21" i="20"/>
  <c r="N20" i="20"/>
  <c r="N19" i="20"/>
  <c r="N18" i="20"/>
  <c r="N17" i="20"/>
  <c r="N16" i="20"/>
  <c r="N15" i="20"/>
  <c r="N14" i="20"/>
  <c r="N11" i="20"/>
  <c r="N10" i="20"/>
  <c r="N9" i="20"/>
  <c r="N8" i="20"/>
  <c r="N7" i="20"/>
  <c r="N6" i="20"/>
  <c r="N5" i="20"/>
  <c r="N4" i="20"/>
  <c r="N3" i="20"/>
  <c r="N33" i="19"/>
  <c r="N32" i="19"/>
  <c r="N31" i="19"/>
  <c r="N30" i="19"/>
  <c r="N29" i="19"/>
  <c r="N28" i="19"/>
  <c r="N27" i="19"/>
  <c r="N26" i="19"/>
  <c r="N25" i="19"/>
  <c r="N34" i="19" s="1"/>
  <c r="O23" i="19"/>
  <c r="N23" i="19"/>
  <c r="O19" i="19" s="1"/>
  <c r="O22" i="19"/>
  <c r="O21" i="19"/>
  <c r="O20" i="19"/>
  <c r="O17" i="19"/>
  <c r="O16" i="19"/>
  <c r="O15" i="19"/>
  <c r="O14" i="19"/>
  <c r="O12" i="19"/>
  <c r="N12" i="19"/>
  <c r="O11" i="19" s="1"/>
  <c r="O9" i="19"/>
  <c r="O5" i="19"/>
  <c r="O4" i="19"/>
  <c r="N33" i="18"/>
  <c r="N32" i="18"/>
  <c r="N31" i="18"/>
  <c r="N30" i="18"/>
  <c r="N29" i="18"/>
  <c r="N28" i="18"/>
  <c r="N27" i="18"/>
  <c r="N26" i="18"/>
  <c r="N25" i="18"/>
  <c r="N23" i="18"/>
  <c r="O20" i="18" s="1"/>
  <c r="O21" i="18"/>
  <c r="O19" i="18"/>
  <c r="O15" i="18"/>
  <c r="O12" i="18"/>
  <c r="N12" i="18"/>
  <c r="O10" i="18" s="1"/>
  <c r="O11" i="18"/>
  <c r="O7" i="18"/>
  <c r="O5" i="18"/>
  <c r="O4" i="18"/>
  <c r="O3" i="18"/>
  <c r="P12" i="18"/>
  <c r="Q3" i="18" s="1"/>
  <c r="P23" i="18"/>
  <c r="Q19" i="18" s="1"/>
  <c r="P25" i="18"/>
  <c r="P26" i="18"/>
  <c r="P27" i="18"/>
  <c r="P28" i="18"/>
  <c r="P29" i="18"/>
  <c r="P30" i="18"/>
  <c r="P31" i="18"/>
  <c r="P32" i="18"/>
  <c r="P33" i="18"/>
  <c r="N33" i="17"/>
  <c r="N32" i="17"/>
  <c r="N31" i="17"/>
  <c r="N30" i="17"/>
  <c r="N29" i="17"/>
  <c r="N28" i="17"/>
  <c r="N27" i="17"/>
  <c r="N26" i="17"/>
  <c r="N25" i="17"/>
  <c r="N23" i="17"/>
  <c r="O20" i="17" s="1"/>
  <c r="O21" i="17"/>
  <c r="O19" i="17"/>
  <c r="O15" i="17"/>
  <c r="O12" i="17"/>
  <c r="N12" i="17"/>
  <c r="O10" i="17" s="1"/>
  <c r="O11" i="17"/>
  <c r="O7" i="17"/>
  <c r="O5" i="17"/>
  <c r="O4" i="17"/>
  <c r="O3" i="17"/>
  <c r="N33" i="16"/>
  <c r="N32" i="16"/>
  <c r="N31" i="16"/>
  <c r="N30" i="16"/>
  <c r="N29" i="16"/>
  <c r="N28" i="16"/>
  <c r="N27" i="16"/>
  <c r="N26" i="16"/>
  <c r="N25" i="16"/>
  <c r="N23" i="16"/>
  <c r="O20" i="16" s="1"/>
  <c r="O21" i="16"/>
  <c r="O19" i="16"/>
  <c r="O15" i="16"/>
  <c r="O12" i="16"/>
  <c r="N12" i="16"/>
  <c r="O10" i="16" s="1"/>
  <c r="O11" i="16"/>
  <c r="O9" i="16"/>
  <c r="O7" i="16"/>
  <c r="O6" i="16"/>
  <c r="O5" i="16"/>
  <c r="O4" i="16"/>
  <c r="O3" i="16"/>
  <c r="N33" i="14"/>
  <c r="N32" i="14"/>
  <c r="O32" i="14" s="1"/>
  <c r="N31" i="14"/>
  <c r="N30" i="14"/>
  <c r="N29" i="14"/>
  <c r="N28" i="14"/>
  <c r="N27" i="14"/>
  <c r="N26" i="14"/>
  <c r="N25" i="14"/>
  <c r="N34" i="14" s="1"/>
  <c r="N23" i="14"/>
  <c r="O19" i="14" s="1"/>
  <c r="O21" i="14"/>
  <c r="O20" i="14"/>
  <c r="O17" i="14"/>
  <c r="O16" i="14"/>
  <c r="O15" i="14"/>
  <c r="O12" i="14"/>
  <c r="N12" i="14"/>
  <c r="O11" i="14" s="1"/>
  <c r="O9" i="14"/>
  <c r="O5" i="14"/>
  <c r="O4" i="14"/>
  <c r="N33" i="13"/>
  <c r="N32" i="13"/>
  <c r="O32" i="13" s="1"/>
  <c r="N31" i="13"/>
  <c r="O31" i="13" s="1"/>
  <c r="N30" i="13"/>
  <c r="N29" i="13"/>
  <c r="O29" i="13" s="1"/>
  <c r="N28" i="13"/>
  <c r="N27" i="13"/>
  <c r="N26" i="13"/>
  <c r="O26" i="13" s="1"/>
  <c r="N25" i="13"/>
  <c r="N34" i="13" s="1"/>
  <c r="O34" i="13" s="1"/>
  <c r="N23" i="13"/>
  <c r="O20" i="13" s="1"/>
  <c r="O21" i="13"/>
  <c r="O17" i="13"/>
  <c r="O15" i="13"/>
  <c r="O12" i="13"/>
  <c r="N12" i="13"/>
  <c r="O10" i="13" s="1"/>
  <c r="O11" i="13"/>
  <c r="O9" i="13"/>
  <c r="O7" i="13"/>
  <c r="O5" i="13"/>
  <c r="O4" i="13"/>
  <c r="O3" i="13"/>
  <c r="N33" i="12"/>
  <c r="N32" i="12"/>
  <c r="N31" i="12"/>
  <c r="N30" i="12"/>
  <c r="N29" i="12"/>
  <c r="N28" i="12"/>
  <c r="N27" i="12"/>
  <c r="N26" i="12"/>
  <c r="N25" i="12"/>
  <c r="N23" i="12"/>
  <c r="O20" i="12" s="1"/>
  <c r="O21" i="12"/>
  <c r="O19" i="12"/>
  <c r="O15" i="12"/>
  <c r="O12" i="12"/>
  <c r="N12" i="12"/>
  <c r="O10" i="12" s="1"/>
  <c r="O11" i="12"/>
  <c r="O7" i="12"/>
  <c r="O5" i="12"/>
  <c r="O4" i="12"/>
  <c r="O3" i="12"/>
  <c r="N33" i="11"/>
  <c r="N32" i="11"/>
  <c r="N31" i="11"/>
  <c r="N30" i="11"/>
  <c r="N29" i="11"/>
  <c r="N28" i="11"/>
  <c r="N27" i="11"/>
  <c r="N26" i="11"/>
  <c r="N25" i="11"/>
  <c r="N23" i="11"/>
  <c r="O20" i="11" s="1"/>
  <c r="O19" i="11"/>
  <c r="N12" i="11"/>
  <c r="O10" i="11" s="1"/>
  <c r="N33" i="10"/>
  <c r="N32" i="10"/>
  <c r="N31" i="10"/>
  <c r="N30" i="10"/>
  <c r="N29" i="10"/>
  <c r="N28" i="10"/>
  <c r="N27" i="10"/>
  <c r="N26" i="10"/>
  <c r="N25" i="10"/>
  <c r="N23" i="10"/>
  <c r="O20" i="10" s="1"/>
  <c r="O21" i="10"/>
  <c r="O19" i="10"/>
  <c r="O15" i="10"/>
  <c r="N12" i="10"/>
  <c r="O10" i="10" s="1"/>
  <c r="N33" i="9"/>
  <c r="N32" i="9"/>
  <c r="N31" i="9"/>
  <c r="N30" i="9"/>
  <c r="N29" i="9"/>
  <c r="N28" i="9"/>
  <c r="N27" i="9"/>
  <c r="N26" i="9"/>
  <c r="N25" i="9"/>
  <c r="N23" i="9"/>
  <c r="O20" i="9" s="1"/>
  <c r="N12" i="9"/>
  <c r="O10" i="9" s="1"/>
  <c r="O3" i="9"/>
  <c r="N33" i="8"/>
  <c r="N32" i="8"/>
  <c r="N31" i="8"/>
  <c r="N30" i="8"/>
  <c r="N29" i="8"/>
  <c r="N28" i="8"/>
  <c r="N27" i="8"/>
  <c r="N26" i="8"/>
  <c r="N25" i="8"/>
  <c r="N23" i="8"/>
  <c r="O19" i="8" s="1"/>
  <c r="O21" i="8"/>
  <c r="O20" i="8"/>
  <c r="O15" i="8"/>
  <c r="O12" i="8"/>
  <c r="N12" i="8"/>
  <c r="O11" i="8" s="1"/>
  <c r="O5" i="8"/>
  <c r="O4" i="8"/>
  <c r="N33" i="7"/>
  <c r="N32" i="7"/>
  <c r="N31" i="7"/>
  <c r="N30" i="7"/>
  <c r="N29" i="7"/>
  <c r="N28" i="7"/>
  <c r="N27" i="7"/>
  <c r="N26" i="7"/>
  <c r="N25" i="7"/>
  <c r="N23" i="7"/>
  <c r="O19" i="7" s="1"/>
  <c r="N12" i="7"/>
  <c r="O11" i="7" s="1"/>
  <c r="N33" i="6"/>
  <c r="N32" i="6"/>
  <c r="N31" i="6"/>
  <c r="N30" i="6"/>
  <c r="N29" i="6"/>
  <c r="N28" i="6"/>
  <c r="N27" i="6"/>
  <c r="N26" i="6"/>
  <c r="N25" i="6"/>
  <c r="N23" i="6"/>
  <c r="O20" i="6" s="1"/>
  <c r="N12" i="6"/>
  <c r="O10" i="6" s="1"/>
  <c r="N33" i="5"/>
  <c r="N32" i="5"/>
  <c r="N31" i="5"/>
  <c r="N30" i="5"/>
  <c r="N29" i="5"/>
  <c r="N28" i="5"/>
  <c r="N27" i="5"/>
  <c r="N26" i="5"/>
  <c r="N25" i="5"/>
  <c r="N34" i="5" s="1"/>
  <c r="N23" i="5"/>
  <c r="O20" i="5" s="1"/>
  <c r="O21" i="5"/>
  <c r="O17" i="5"/>
  <c r="O16" i="5"/>
  <c r="O15" i="5"/>
  <c r="O14" i="5"/>
  <c r="N12" i="5"/>
  <c r="O11" i="5" s="1"/>
  <c r="N33" i="4"/>
  <c r="N32" i="4"/>
  <c r="N31" i="4"/>
  <c r="N30" i="4"/>
  <c r="N29" i="4"/>
  <c r="N28" i="4"/>
  <c r="N27" i="4"/>
  <c r="N26" i="4"/>
  <c r="N25" i="4"/>
  <c r="O23" i="4"/>
  <c r="N23" i="4"/>
  <c r="O19" i="4" s="1"/>
  <c r="O22" i="4"/>
  <c r="O21" i="4"/>
  <c r="O20" i="4"/>
  <c r="O17" i="4"/>
  <c r="O16" i="4"/>
  <c r="O15" i="4"/>
  <c r="O14" i="4"/>
  <c r="N12" i="4"/>
  <c r="O11" i="4" s="1"/>
  <c r="N33" i="2"/>
  <c r="N32" i="2"/>
  <c r="N31" i="2"/>
  <c r="N30" i="2"/>
  <c r="N29" i="2"/>
  <c r="N28" i="2"/>
  <c r="N27" i="2"/>
  <c r="N26" i="2"/>
  <c r="N25" i="2"/>
  <c r="N23" i="2"/>
  <c r="O20" i="2" s="1"/>
  <c r="O21" i="2"/>
  <c r="O19" i="2"/>
  <c r="O15" i="2"/>
  <c r="O12" i="2"/>
  <c r="N12" i="2"/>
  <c r="O10" i="2" s="1"/>
  <c r="O11" i="2"/>
  <c r="O7" i="2"/>
  <c r="O5" i="2"/>
  <c r="O4" i="2"/>
  <c r="O3" i="2"/>
  <c r="N33" i="1"/>
  <c r="N32" i="1"/>
  <c r="N31" i="1"/>
  <c r="N30" i="1"/>
  <c r="N29" i="1"/>
  <c r="O29" i="1" s="1"/>
  <c r="N28" i="1"/>
  <c r="N27" i="1"/>
  <c r="N26" i="1"/>
  <c r="N25" i="1"/>
  <c r="N34" i="1" s="1"/>
  <c r="O23" i="1"/>
  <c r="N23" i="1"/>
  <c r="O19" i="1" s="1"/>
  <c r="O21" i="1"/>
  <c r="O20" i="1"/>
  <c r="O17" i="1"/>
  <c r="O16" i="1"/>
  <c r="O15" i="1"/>
  <c r="O12" i="1"/>
  <c r="N12" i="1"/>
  <c r="O11" i="1" s="1"/>
  <c r="O5" i="1"/>
  <c r="O4" i="1"/>
  <c r="N33" i="3"/>
  <c r="N32" i="3"/>
  <c r="N31" i="3"/>
  <c r="N30" i="3"/>
  <c r="N29" i="3"/>
  <c r="N28" i="3"/>
  <c r="N27" i="3"/>
  <c r="N26" i="3"/>
  <c r="N25" i="3"/>
  <c r="N34" i="3" s="1"/>
  <c r="O23" i="3"/>
  <c r="N23" i="3"/>
  <c r="O19" i="3" s="1"/>
  <c r="O21" i="3"/>
  <c r="O20" i="3"/>
  <c r="O17" i="3"/>
  <c r="O16" i="3"/>
  <c r="O15" i="3"/>
  <c r="O12" i="3"/>
  <c r="N12" i="3"/>
  <c r="O11" i="3" s="1"/>
  <c r="O9" i="3"/>
  <c r="O5" i="3"/>
  <c r="O4" i="3"/>
  <c r="D22" i="20"/>
  <c r="D21" i="20"/>
  <c r="D20" i="20"/>
  <c r="D19" i="20"/>
  <c r="D18" i="20"/>
  <c r="D17" i="20"/>
  <c r="D16" i="20"/>
  <c r="D15" i="20"/>
  <c r="D14" i="20"/>
  <c r="D11" i="20"/>
  <c r="D10" i="20"/>
  <c r="D9" i="20"/>
  <c r="D8" i="20"/>
  <c r="D7" i="20"/>
  <c r="D6" i="20"/>
  <c r="D5" i="20"/>
  <c r="D4" i="20"/>
  <c r="D3" i="20"/>
  <c r="D33" i="10"/>
  <c r="D32" i="10"/>
  <c r="D31" i="10"/>
  <c r="D30" i="10"/>
  <c r="D29" i="10"/>
  <c r="D28" i="10"/>
  <c r="D27" i="10"/>
  <c r="D26" i="10"/>
  <c r="D25" i="10"/>
  <c r="D23" i="10"/>
  <c r="E20" i="10" s="1"/>
  <c r="E14" i="10"/>
  <c r="D12" i="10"/>
  <c r="E10" i="10" s="1"/>
  <c r="D23" i="7"/>
  <c r="D12" i="7"/>
  <c r="E10" i="7" s="1"/>
  <c r="D25" i="5"/>
  <c r="J23" i="2"/>
  <c r="H23" i="2"/>
  <c r="F23" i="2"/>
  <c r="D23" i="2"/>
  <c r="E19" i="2" s="1"/>
  <c r="J12" i="2"/>
  <c r="H12" i="2"/>
  <c r="F12" i="2"/>
  <c r="D12" i="2"/>
  <c r="E11" i="2" s="1"/>
  <c r="J23" i="1"/>
  <c r="H23" i="1"/>
  <c r="F23" i="1"/>
  <c r="D23" i="1"/>
  <c r="E23" i="1" s="1"/>
  <c r="J12" i="1"/>
  <c r="H12" i="1"/>
  <c r="F12" i="1"/>
  <c r="D12" i="1"/>
  <c r="E7" i="1" s="1"/>
  <c r="D22" i="22"/>
  <c r="D21" i="22"/>
  <c r="D20" i="22"/>
  <c r="D19" i="22"/>
  <c r="D18" i="22"/>
  <c r="D17" i="22"/>
  <c r="D16" i="22"/>
  <c r="D15" i="22"/>
  <c r="D14" i="22"/>
  <c r="D11" i="22"/>
  <c r="D10" i="22"/>
  <c r="D9" i="22"/>
  <c r="D8" i="22"/>
  <c r="D7" i="22"/>
  <c r="D6" i="22"/>
  <c r="D5" i="22"/>
  <c r="D4" i="22"/>
  <c r="D3" i="22"/>
  <c r="D22" i="21"/>
  <c r="D21" i="21"/>
  <c r="D20" i="21"/>
  <c r="D19" i="21"/>
  <c r="D18" i="21"/>
  <c r="D17" i="21"/>
  <c r="D16" i="21"/>
  <c r="D15" i="21"/>
  <c r="D14" i="21"/>
  <c r="D11" i="21"/>
  <c r="D10" i="21"/>
  <c r="D9" i="21"/>
  <c r="D8" i="21"/>
  <c r="D7" i="21"/>
  <c r="D6" i="21"/>
  <c r="D5" i="21"/>
  <c r="D4" i="21"/>
  <c r="D3" i="21"/>
  <c r="D33" i="17"/>
  <c r="D32" i="17"/>
  <c r="D31" i="17"/>
  <c r="D30" i="17"/>
  <c r="D29" i="17"/>
  <c r="D28" i="17"/>
  <c r="D27" i="17"/>
  <c r="D26" i="17"/>
  <c r="D25" i="17"/>
  <c r="D23" i="17"/>
  <c r="E20" i="17" s="1"/>
  <c r="D12" i="17"/>
  <c r="E10" i="17" s="1"/>
  <c r="D33" i="19"/>
  <c r="D32" i="19"/>
  <c r="D31" i="19"/>
  <c r="D30" i="19"/>
  <c r="D29" i="19"/>
  <c r="D28" i="19"/>
  <c r="D27" i="19"/>
  <c r="D26" i="19"/>
  <c r="D25" i="19"/>
  <c r="D23" i="19"/>
  <c r="E20" i="19" s="1"/>
  <c r="D12" i="19"/>
  <c r="E10" i="19" s="1"/>
  <c r="D33" i="18"/>
  <c r="D32" i="18"/>
  <c r="D31" i="18"/>
  <c r="D30" i="18"/>
  <c r="D29" i="18"/>
  <c r="D28" i="18"/>
  <c r="D27" i="18"/>
  <c r="D26" i="18"/>
  <c r="D25" i="18"/>
  <c r="D23" i="18"/>
  <c r="E20" i="18" s="1"/>
  <c r="D12" i="18"/>
  <c r="E10" i="18" s="1"/>
  <c r="D33" i="13"/>
  <c r="D32" i="13"/>
  <c r="D31" i="13"/>
  <c r="D30" i="13"/>
  <c r="D29" i="13"/>
  <c r="D28" i="13"/>
  <c r="D27" i="13"/>
  <c r="D26" i="13"/>
  <c r="D25" i="13"/>
  <c r="D23" i="13"/>
  <c r="E20" i="13" s="1"/>
  <c r="D12" i="13"/>
  <c r="E10" i="13" s="1"/>
  <c r="D33" i="16"/>
  <c r="D32" i="16"/>
  <c r="D31" i="16"/>
  <c r="D30" i="16"/>
  <c r="D29" i="16"/>
  <c r="D28" i="16"/>
  <c r="D27" i="16"/>
  <c r="D26" i="16"/>
  <c r="D25" i="16"/>
  <c r="D23" i="16"/>
  <c r="E18" i="16" s="1"/>
  <c r="D12" i="16"/>
  <c r="E10" i="16" s="1"/>
  <c r="D33" i="14"/>
  <c r="D32" i="14"/>
  <c r="D31" i="14"/>
  <c r="D30" i="14"/>
  <c r="D29" i="14"/>
  <c r="D28" i="14"/>
  <c r="D27" i="14"/>
  <c r="D26" i="14"/>
  <c r="D25" i="14"/>
  <c r="D23" i="14"/>
  <c r="E20" i="14" s="1"/>
  <c r="D12" i="14"/>
  <c r="E10" i="14" s="1"/>
  <c r="E4" i="14"/>
  <c r="D33" i="12"/>
  <c r="D32" i="12"/>
  <c r="D31" i="12"/>
  <c r="D30" i="12"/>
  <c r="D29" i="12"/>
  <c r="D28" i="12"/>
  <c r="D27" i="12"/>
  <c r="D26" i="12"/>
  <c r="D25" i="12"/>
  <c r="D23" i="12"/>
  <c r="E20" i="12" s="1"/>
  <c r="D12" i="12"/>
  <c r="E10" i="12" s="1"/>
  <c r="D33" i="11"/>
  <c r="D32" i="11"/>
  <c r="D31" i="11"/>
  <c r="D30" i="11"/>
  <c r="D29" i="11"/>
  <c r="D28" i="11"/>
  <c r="D27" i="11"/>
  <c r="D26" i="11"/>
  <c r="D25" i="11"/>
  <c r="D23" i="11"/>
  <c r="E20" i="11" s="1"/>
  <c r="D12" i="11"/>
  <c r="E11" i="11" s="1"/>
  <c r="D33" i="7"/>
  <c r="D32" i="7"/>
  <c r="D31" i="7"/>
  <c r="D30" i="7"/>
  <c r="D29" i="7"/>
  <c r="D28" i="7"/>
  <c r="D27" i="7"/>
  <c r="D26" i="7"/>
  <c r="D25" i="7"/>
  <c r="E20" i="7"/>
  <c r="D33" i="9"/>
  <c r="D32" i="9"/>
  <c r="D31" i="9"/>
  <c r="D30" i="9"/>
  <c r="D29" i="9"/>
  <c r="D28" i="9"/>
  <c r="D27" i="9"/>
  <c r="D26" i="9"/>
  <c r="D25" i="9"/>
  <c r="E20" i="9"/>
  <c r="E10" i="9"/>
  <c r="D33" i="8"/>
  <c r="D32" i="8"/>
  <c r="D31" i="8"/>
  <c r="D30" i="8"/>
  <c r="D29" i="8"/>
  <c r="D28" i="8"/>
  <c r="D27" i="8"/>
  <c r="D26" i="8"/>
  <c r="D25" i="8"/>
  <c r="E18" i="8"/>
  <c r="E19" i="8"/>
  <c r="E16" i="8"/>
  <c r="E15" i="8"/>
  <c r="E11" i="8"/>
  <c r="E4" i="8"/>
  <c r="D33" i="4"/>
  <c r="D32" i="4"/>
  <c r="D31" i="4"/>
  <c r="D30" i="4"/>
  <c r="D29" i="4"/>
  <c r="D28" i="4"/>
  <c r="D27" i="4"/>
  <c r="D26" i="4"/>
  <c r="D25" i="4"/>
  <c r="E20" i="4"/>
  <c r="E21" i="4"/>
  <c r="E19" i="4"/>
  <c r="E15" i="4"/>
  <c r="E12" i="4"/>
  <c r="E10" i="4"/>
  <c r="E11" i="4"/>
  <c r="E7" i="4"/>
  <c r="E5" i="4"/>
  <c r="E4" i="4"/>
  <c r="E3" i="4"/>
  <c r="D33" i="6"/>
  <c r="D32" i="6"/>
  <c r="D31" i="6"/>
  <c r="D30" i="6"/>
  <c r="D29" i="6"/>
  <c r="D28" i="6"/>
  <c r="D27" i="6"/>
  <c r="D26" i="6"/>
  <c r="D25" i="6"/>
  <c r="E20" i="6"/>
  <c r="E10" i="6"/>
  <c r="E11" i="6"/>
  <c r="E4" i="6"/>
  <c r="E3" i="6"/>
  <c r="D33" i="5"/>
  <c r="D32" i="5"/>
  <c r="D31" i="5"/>
  <c r="D30" i="5"/>
  <c r="D29" i="5"/>
  <c r="D28" i="5"/>
  <c r="D27" i="5"/>
  <c r="D26" i="5"/>
  <c r="E20" i="5"/>
  <c r="E21" i="5"/>
  <c r="E15" i="5"/>
  <c r="E12" i="5"/>
  <c r="E10" i="5"/>
  <c r="E11" i="5"/>
  <c r="E7" i="5"/>
  <c r="E5" i="5"/>
  <c r="E4" i="5"/>
  <c r="E3" i="5"/>
  <c r="D33" i="3"/>
  <c r="D32" i="3"/>
  <c r="D31" i="3"/>
  <c r="D30" i="3"/>
  <c r="D29" i="3"/>
  <c r="D28" i="3"/>
  <c r="D27" i="3"/>
  <c r="D26" i="3"/>
  <c r="D25" i="3"/>
  <c r="E23" i="3"/>
  <c r="E22" i="3"/>
  <c r="E21" i="3"/>
  <c r="E20" i="3"/>
  <c r="E19" i="3"/>
  <c r="E18" i="3"/>
  <c r="E17" i="3"/>
  <c r="E16" i="3"/>
  <c r="E15" i="3"/>
  <c r="E14" i="3"/>
  <c r="E12" i="3"/>
  <c r="E11" i="3"/>
  <c r="E10" i="3"/>
  <c r="E9" i="3"/>
  <c r="E8" i="3"/>
  <c r="E7" i="3"/>
  <c r="E6" i="3"/>
  <c r="E5" i="3"/>
  <c r="E4" i="3"/>
  <c r="E3" i="3"/>
  <c r="D33" i="2"/>
  <c r="D32" i="2"/>
  <c r="D31" i="2"/>
  <c r="D30" i="2"/>
  <c r="D29" i="2"/>
  <c r="D28" i="2"/>
  <c r="D27" i="2"/>
  <c r="D26" i="2"/>
  <c r="D25" i="2"/>
  <c r="E20" i="2"/>
  <c r="E12" i="2"/>
  <c r="D33" i="1"/>
  <c r="D32" i="1"/>
  <c r="D31" i="1"/>
  <c r="D30" i="1"/>
  <c r="D29" i="1"/>
  <c r="D28" i="1"/>
  <c r="D27" i="1"/>
  <c r="D26" i="1"/>
  <c r="D25" i="1"/>
  <c r="E22" i="1"/>
  <c r="E20" i="1"/>
  <c r="E19" i="1"/>
  <c r="E17" i="1"/>
  <c r="E16" i="1"/>
  <c r="E14" i="1"/>
  <c r="P22" i="22"/>
  <c r="P21" i="22"/>
  <c r="P20" i="22"/>
  <c r="P19" i="22"/>
  <c r="P18" i="22"/>
  <c r="P17" i="22"/>
  <c r="P16" i="22"/>
  <c r="P15" i="22"/>
  <c r="P14" i="22"/>
  <c r="L22" i="22"/>
  <c r="L21" i="22"/>
  <c r="L20" i="22"/>
  <c r="L19" i="22"/>
  <c r="L18" i="22"/>
  <c r="L17" i="22"/>
  <c r="L16" i="22"/>
  <c r="L15" i="22"/>
  <c r="L14" i="22"/>
  <c r="J22" i="22"/>
  <c r="J21" i="22"/>
  <c r="J20" i="22"/>
  <c r="J19" i="22"/>
  <c r="J18" i="22"/>
  <c r="J17" i="22"/>
  <c r="J16" i="22"/>
  <c r="J15" i="22"/>
  <c r="J14" i="22"/>
  <c r="H22" i="22"/>
  <c r="H21" i="22"/>
  <c r="H20" i="22"/>
  <c r="H19" i="22"/>
  <c r="H18" i="22"/>
  <c r="H17" i="22"/>
  <c r="H16" i="22"/>
  <c r="H15" i="22"/>
  <c r="H14" i="22"/>
  <c r="F22" i="22"/>
  <c r="F21" i="22"/>
  <c r="F20" i="22"/>
  <c r="F19" i="22"/>
  <c r="F18" i="22"/>
  <c r="F17" i="22"/>
  <c r="F16" i="22"/>
  <c r="F15" i="22"/>
  <c r="F14" i="22"/>
  <c r="P11" i="22"/>
  <c r="P10" i="22"/>
  <c r="P9" i="22"/>
  <c r="P8" i="22"/>
  <c r="P7" i="22"/>
  <c r="P6" i="22"/>
  <c r="P5" i="22"/>
  <c r="P4" i="22"/>
  <c r="P3" i="22"/>
  <c r="L11" i="22"/>
  <c r="L10" i="22"/>
  <c r="L9" i="22"/>
  <c r="L8" i="22"/>
  <c r="L7" i="22"/>
  <c r="L6" i="22"/>
  <c r="L5" i="22"/>
  <c r="L4" i="22"/>
  <c r="L3" i="22"/>
  <c r="J11" i="22"/>
  <c r="J10" i="22"/>
  <c r="J9" i="22"/>
  <c r="J8" i="22"/>
  <c r="J7" i="22"/>
  <c r="J6" i="22"/>
  <c r="J5" i="22"/>
  <c r="J4" i="22"/>
  <c r="J3" i="22"/>
  <c r="H11" i="22"/>
  <c r="H10" i="22"/>
  <c r="H9" i="22"/>
  <c r="H8" i="22"/>
  <c r="H7" i="22"/>
  <c r="H6" i="22"/>
  <c r="H5" i="22"/>
  <c r="H4" i="22"/>
  <c r="H3" i="22"/>
  <c r="F11" i="22"/>
  <c r="F10" i="22"/>
  <c r="F9" i="22"/>
  <c r="F8" i="22"/>
  <c r="F7" i="22"/>
  <c r="F6" i="22"/>
  <c r="F5" i="22"/>
  <c r="F4" i="22"/>
  <c r="F3" i="22"/>
  <c r="P22" i="21"/>
  <c r="P21" i="21"/>
  <c r="P20" i="21"/>
  <c r="P19" i="21"/>
  <c r="P18" i="21"/>
  <c r="P17" i="21"/>
  <c r="P16" i="21"/>
  <c r="P15" i="21"/>
  <c r="P14" i="21"/>
  <c r="L22" i="21"/>
  <c r="L21" i="21"/>
  <c r="L20" i="21"/>
  <c r="L19" i="21"/>
  <c r="L18" i="21"/>
  <c r="L17" i="21"/>
  <c r="L16" i="21"/>
  <c r="L15" i="21"/>
  <c r="L14" i="21"/>
  <c r="J22" i="21"/>
  <c r="J21" i="21"/>
  <c r="J20" i="21"/>
  <c r="J19" i="21"/>
  <c r="J18" i="21"/>
  <c r="J17" i="21"/>
  <c r="J16" i="21"/>
  <c r="J15" i="21"/>
  <c r="J14" i="21"/>
  <c r="H22" i="21"/>
  <c r="H21" i="21"/>
  <c r="H20" i="21"/>
  <c r="H19" i="21"/>
  <c r="H18" i="21"/>
  <c r="H17" i="21"/>
  <c r="H16" i="21"/>
  <c r="H15" i="21"/>
  <c r="H14" i="21"/>
  <c r="F22" i="21"/>
  <c r="F21" i="21"/>
  <c r="F20" i="21"/>
  <c r="F19" i="21"/>
  <c r="F18" i="21"/>
  <c r="F17" i="21"/>
  <c r="F16" i="21"/>
  <c r="F15" i="21"/>
  <c r="F14" i="21"/>
  <c r="P11" i="21"/>
  <c r="P10" i="21"/>
  <c r="P9" i="21"/>
  <c r="P8" i="21"/>
  <c r="P7" i="21"/>
  <c r="P6" i="21"/>
  <c r="P5" i="21"/>
  <c r="P4" i="21"/>
  <c r="P3" i="21"/>
  <c r="L11" i="21"/>
  <c r="L10" i="21"/>
  <c r="L9" i="21"/>
  <c r="L8" i="21"/>
  <c r="L7" i="21"/>
  <c r="L6" i="21"/>
  <c r="L5" i="21"/>
  <c r="L4" i="21"/>
  <c r="L3" i="21"/>
  <c r="J11" i="21"/>
  <c r="J10" i="21"/>
  <c r="J9" i="21"/>
  <c r="J8" i="21"/>
  <c r="J7" i="21"/>
  <c r="J6" i="21"/>
  <c r="J5" i="21"/>
  <c r="J4" i="21"/>
  <c r="J3" i="21"/>
  <c r="H11" i="21"/>
  <c r="H10" i="21"/>
  <c r="H9" i="21"/>
  <c r="H8" i="21"/>
  <c r="H7" i="21"/>
  <c r="H6" i="21"/>
  <c r="H5" i="21"/>
  <c r="H4" i="21"/>
  <c r="H3" i="21"/>
  <c r="F11" i="21"/>
  <c r="F10" i="21"/>
  <c r="F9" i="21"/>
  <c r="F8" i="21"/>
  <c r="F7" i="21"/>
  <c r="F6" i="21"/>
  <c r="F5" i="21"/>
  <c r="F4" i="21"/>
  <c r="F3" i="21"/>
  <c r="P22" i="20"/>
  <c r="P21" i="20"/>
  <c r="P20" i="20"/>
  <c r="P19" i="20"/>
  <c r="P18" i="20"/>
  <c r="P17" i="20"/>
  <c r="P16" i="20"/>
  <c r="P15" i="20"/>
  <c r="P14" i="20"/>
  <c r="L22" i="20"/>
  <c r="L21" i="20"/>
  <c r="L20" i="20"/>
  <c r="L19" i="20"/>
  <c r="L18" i="20"/>
  <c r="L17" i="20"/>
  <c r="L16" i="20"/>
  <c r="L15" i="20"/>
  <c r="L14" i="20"/>
  <c r="J22" i="20"/>
  <c r="J21" i="20"/>
  <c r="J20" i="20"/>
  <c r="J19" i="20"/>
  <c r="J18" i="20"/>
  <c r="J17" i="20"/>
  <c r="J16" i="20"/>
  <c r="J15" i="20"/>
  <c r="J14" i="20"/>
  <c r="H22" i="20"/>
  <c r="H21" i="20"/>
  <c r="H20" i="20"/>
  <c r="H19" i="20"/>
  <c r="H18" i="20"/>
  <c r="H17" i="20"/>
  <c r="H16" i="20"/>
  <c r="H15" i="20"/>
  <c r="H14" i="20"/>
  <c r="F22" i="20"/>
  <c r="F21" i="20"/>
  <c r="F20" i="20"/>
  <c r="F19" i="20"/>
  <c r="F18" i="20"/>
  <c r="F17" i="20"/>
  <c r="F16" i="20"/>
  <c r="F15" i="20"/>
  <c r="F14" i="20"/>
  <c r="P11" i="20"/>
  <c r="P10" i="20"/>
  <c r="P9" i="20"/>
  <c r="P8" i="20"/>
  <c r="P7" i="20"/>
  <c r="P6" i="20"/>
  <c r="P5" i="20"/>
  <c r="P4" i="20"/>
  <c r="P3" i="20"/>
  <c r="L11" i="20"/>
  <c r="L10" i="20"/>
  <c r="L9" i="20"/>
  <c r="L8" i="20"/>
  <c r="L7" i="20"/>
  <c r="L6" i="20"/>
  <c r="L5" i="20"/>
  <c r="L4" i="20"/>
  <c r="L3" i="20"/>
  <c r="J11" i="20"/>
  <c r="J10" i="20"/>
  <c r="J9" i="20"/>
  <c r="J8" i="20"/>
  <c r="J7" i="20"/>
  <c r="J6" i="20"/>
  <c r="J5" i="20"/>
  <c r="J4" i="20"/>
  <c r="J3" i="20"/>
  <c r="H11" i="20"/>
  <c r="H10" i="20"/>
  <c r="H9" i="20"/>
  <c r="H8" i="20"/>
  <c r="H7" i="20"/>
  <c r="H6" i="20"/>
  <c r="H5" i="20"/>
  <c r="H4" i="20"/>
  <c r="H3" i="20"/>
  <c r="F11" i="20"/>
  <c r="F10" i="20"/>
  <c r="F9" i="20"/>
  <c r="F8" i="20"/>
  <c r="F7" i="20"/>
  <c r="F6" i="20"/>
  <c r="F5" i="20"/>
  <c r="F4" i="20"/>
  <c r="F3" i="20"/>
  <c r="J12" i="17"/>
  <c r="K5" i="17" s="1"/>
  <c r="J12" i="13"/>
  <c r="J12" i="10"/>
  <c r="K5" i="10" s="1"/>
  <c r="J12" i="7"/>
  <c r="K12" i="7" s="1"/>
  <c r="J12" i="4"/>
  <c r="K7" i="4" s="1"/>
  <c r="J23" i="4"/>
  <c r="P33" i="19"/>
  <c r="L33" i="19"/>
  <c r="J33" i="19"/>
  <c r="H33" i="19"/>
  <c r="F33" i="19"/>
  <c r="P32" i="19"/>
  <c r="L32" i="19"/>
  <c r="J32" i="19"/>
  <c r="H32" i="19"/>
  <c r="F32" i="19"/>
  <c r="P31" i="19"/>
  <c r="L31" i="19"/>
  <c r="J31" i="19"/>
  <c r="H31" i="19"/>
  <c r="F31" i="19"/>
  <c r="P30" i="19"/>
  <c r="L30" i="19"/>
  <c r="J30" i="19"/>
  <c r="H30" i="19"/>
  <c r="F30" i="19"/>
  <c r="P29" i="19"/>
  <c r="L29" i="19"/>
  <c r="J29" i="19"/>
  <c r="H29" i="19"/>
  <c r="F29" i="19"/>
  <c r="P28" i="19"/>
  <c r="L28" i="19"/>
  <c r="J28" i="19"/>
  <c r="H28" i="19"/>
  <c r="F28" i="19"/>
  <c r="P27" i="19"/>
  <c r="L27" i="19"/>
  <c r="J27" i="19"/>
  <c r="H27" i="19"/>
  <c r="F27" i="19"/>
  <c r="P26" i="19"/>
  <c r="L26" i="19"/>
  <c r="J26" i="19"/>
  <c r="H26" i="19"/>
  <c r="F26" i="19"/>
  <c r="P25" i="19"/>
  <c r="L25" i="19"/>
  <c r="J25" i="19"/>
  <c r="H25" i="19"/>
  <c r="F25" i="19"/>
  <c r="P23" i="19"/>
  <c r="Q20" i="19" s="1"/>
  <c r="L23" i="19"/>
  <c r="M21" i="19" s="1"/>
  <c r="J23" i="19"/>
  <c r="K18" i="19" s="1"/>
  <c r="H23" i="19"/>
  <c r="I22" i="19" s="1"/>
  <c r="F23" i="19"/>
  <c r="G16" i="19" s="1"/>
  <c r="P12" i="19"/>
  <c r="Q8" i="19" s="1"/>
  <c r="L12" i="19"/>
  <c r="M9" i="19" s="1"/>
  <c r="J12" i="19"/>
  <c r="K9" i="19" s="1"/>
  <c r="H12" i="19"/>
  <c r="I12" i="19" s="1"/>
  <c r="F12" i="19"/>
  <c r="G12" i="19" s="1"/>
  <c r="L33" i="18"/>
  <c r="J33" i="18"/>
  <c r="H33" i="18"/>
  <c r="F33" i="18"/>
  <c r="L32" i="18"/>
  <c r="J32" i="18"/>
  <c r="H32" i="18"/>
  <c r="F32" i="18"/>
  <c r="L31" i="18"/>
  <c r="J31" i="18"/>
  <c r="H31" i="18"/>
  <c r="F31" i="18"/>
  <c r="L30" i="18"/>
  <c r="J30" i="18"/>
  <c r="H30" i="18"/>
  <c r="F30" i="18"/>
  <c r="L29" i="18"/>
  <c r="J29" i="18"/>
  <c r="H29" i="18"/>
  <c r="F29" i="18"/>
  <c r="L28" i="18"/>
  <c r="J28" i="18"/>
  <c r="H28" i="18"/>
  <c r="F28" i="18"/>
  <c r="L27" i="18"/>
  <c r="J27" i="18"/>
  <c r="H27" i="18"/>
  <c r="F27" i="18"/>
  <c r="L26" i="18"/>
  <c r="J26" i="18"/>
  <c r="H26" i="18"/>
  <c r="F26" i="18"/>
  <c r="L25" i="18"/>
  <c r="J25" i="18"/>
  <c r="H25" i="18"/>
  <c r="F25" i="18"/>
  <c r="L23" i="18"/>
  <c r="M17" i="18" s="1"/>
  <c r="J23" i="18"/>
  <c r="K23" i="18" s="1"/>
  <c r="H23" i="18"/>
  <c r="I19" i="18" s="1"/>
  <c r="F23" i="18"/>
  <c r="G16" i="18" s="1"/>
  <c r="L12" i="18"/>
  <c r="M10" i="18" s="1"/>
  <c r="J12" i="18"/>
  <c r="K4" i="18" s="1"/>
  <c r="H12" i="18"/>
  <c r="I11" i="18" s="1"/>
  <c r="F12" i="18"/>
  <c r="G6" i="18" s="1"/>
  <c r="P33" i="17"/>
  <c r="L33" i="17"/>
  <c r="J33" i="17"/>
  <c r="H33" i="17"/>
  <c r="F33" i="17"/>
  <c r="P32" i="17"/>
  <c r="L32" i="17"/>
  <c r="J32" i="17"/>
  <c r="H32" i="17"/>
  <c r="F32" i="17"/>
  <c r="P31" i="17"/>
  <c r="L31" i="17"/>
  <c r="J31" i="17"/>
  <c r="H31" i="17"/>
  <c r="F31" i="17"/>
  <c r="P30" i="17"/>
  <c r="L30" i="17"/>
  <c r="J30" i="17"/>
  <c r="H30" i="17"/>
  <c r="F30" i="17"/>
  <c r="P29" i="17"/>
  <c r="L29" i="17"/>
  <c r="J29" i="17"/>
  <c r="H29" i="17"/>
  <c r="F29" i="17"/>
  <c r="P28" i="17"/>
  <c r="L28" i="17"/>
  <c r="J28" i="17"/>
  <c r="H28" i="17"/>
  <c r="F28" i="17"/>
  <c r="P27" i="17"/>
  <c r="L27" i="17"/>
  <c r="J27" i="17"/>
  <c r="H27" i="17"/>
  <c r="F27" i="17"/>
  <c r="P26" i="17"/>
  <c r="L26" i="17"/>
  <c r="J26" i="17"/>
  <c r="H26" i="17"/>
  <c r="F26" i="17"/>
  <c r="P25" i="17"/>
  <c r="L25" i="17"/>
  <c r="J25" i="17"/>
  <c r="H25" i="17"/>
  <c r="F25" i="17"/>
  <c r="P23" i="17"/>
  <c r="Q20" i="17" s="1"/>
  <c r="L23" i="17"/>
  <c r="M17" i="17" s="1"/>
  <c r="J23" i="17"/>
  <c r="K23" i="17" s="1"/>
  <c r="H23" i="17"/>
  <c r="I19" i="17" s="1"/>
  <c r="F23" i="17"/>
  <c r="G16" i="17" s="1"/>
  <c r="P12" i="17"/>
  <c r="Q11" i="17" s="1"/>
  <c r="L12" i="17"/>
  <c r="M4" i="17" s="1"/>
  <c r="K12" i="17"/>
  <c r="H12" i="17"/>
  <c r="I12" i="17" s="1"/>
  <c r="F12" i="17"/>
  <c r="G11" i="17" s="1"/>
  <c r="K6" i="17"/>
  <c r="P33" i="16"/>
  <c r="L33" i="16"/>
  <c r="J33" i="16"/>
  <c r="H33" i="16"/>
  <c r="F33" i="16"/>
  <c r="P32" i="16"/>
  <c r="L32" i="16"/>
  <c r="J32" i="16"/>
  <c r="H32" i="16"/>
  <c r="F32" i="16"/>
  <c r="P31" i="16"/>
  <c r="L31" i="16"/>
  <c r="J31" i="16"/>
  <c r="H31" i="16"/>
  <c r="F31" i="16"/>
  <c r="P30" i="16"/>
  <c r="L30" i="16"/>
  <c r="J30" i="16"/>
  <c r="H30" i="16"/>
  <c r="F30" i="16"/>
  <c r="P29" i="16"/>
  <c r="L29" i="16"/>
  <c r="J29" i="16"/>
  <c r="H29" i="16"/>
  <c r="F29" i="16"/>
  <c r="P28" i="16"/>
  <c r="L28" i="16"/>
  <c r="J28" i="16"/>
  <c r="H28" i="16"/>
  <c r="F28" i="16"/>
  <c r="P27" i="16"/>
  <c r="L27" i="16"/>
  <c r="J27" i="16"/>
  <c r="H27" i="16"/>
  <c r="F27" i="16"/>
  <c r="P26" i="16"/>
  <c r="L26" i="16"/>
  <c r="J26" i="16"/>
  <c r="H26" i="16"/>
  <c r="F26" i="16"/>
  <c r="P25" i="16"/>
  <c r="L25" i="16"/>
  <c r="J25" i="16"/>
  <c r="H25" i="16"/>
  <c r="F25" i="16"/>
  <c r="P23" i="16"/>
  <c r="Q20" i="16" s="1"/>
  <c r="L23" i="16"/>
  <c r="M17" i="16" s="1"/>
  <c r="J23" i="16"/>
  <c r="K23" i="16" s="1"/>
  <c r="H23" i="16"/>
  <c r="I19" i="16" s="1"/>
  <c r="F23" i="16"/>
  <c r="G16" i="16" s="1"/>
  <c r="P12" i="16"/>
  <c r="Q10" i="16" s="1"/>
  <c r="L12" i="16"/>
  <c r="M9" i="16" s="1"/>
  <c r="J12" i="16"/>
  <c r="K6" i="16" s="1"/>
  <c r="H12" i="16"/>
  <c r="I3" i="16" s="1"/>
  <c r="F12" i="16"/>
  <c r="G11" i="16" s="1"/>
  <c r="P33" i="14"/>
  <c r="L33" i="14"/>
  <c r="J33" i="14"/>
  <c r="H33" i="14"/>
  <c r="F33" i="14"/>
  <c r="P32" i="14"/>
  <c r="L32" i="14"/>
  <c r="J32" i="14"/>
  <c r="H32" i="14"/>
  <c r="F32" i="14"/>
  <c r="P31" i="14"/>
  <c r="L31" i="14"/>
  <c r="J31" i="14"/>
  <c r="H31" i="14"/>
  <c r="F31" i="14"/>
  <c r="P30" i="14"/>
  <c r="L30" i="14"/>
  <c r="J30" i="14"/>
  <c r="H30" i="14"/>
  <c r="F30" i="14"/>
  <c r="P29" i="14"/>
  <c r="L29" i="14"/>
  <c r="J29" i="14"/>
  <c r="H29" i="14"/>
  <c r="F29" i="14"/>
  <c r="P28" i="14"/>
  <c r="L28" i="14"/>
  <c r="J28" i="14"/>
  <c r="H28" i="14"/>
  <c r="F28" i="14"/>
  <c r="P27" i="14"/>
  <c r="L27" i="14"/>
  <c r="J27" i="14"/>
  <c r="H27" i="14"/>
  <c r="F27" i="14"/>
  <c r="P26" i="14"/>
  <c r="L26" i="14"/>
  <c r="J26" i="14"/>
  <c r="H26" i="14"/>
  <c r="F26" i="14"/>
  <c r="P25" i="14"/>
  <c r="L25" i="14"/>
  <c r="J25" i="14"/>
  <c r="H25" i="14"/>
  <c r="F25" i="14"/>
  <c r="P23" i="14"/>
  <c r="Q20" i="14" s="1"/>
  <c r="L23" i="14"/>
  <c r="M17" i="14" s="1"/>
  <c r="J23" i="14"/>
  <c r="K23" i="14" s="1"/>
  <c r="H23" i="14"/>
  <c r="I23" i="14" s="1"/>
  <c r="F23" i="14"/>
  <c r="G16" i="14" s="1"/>
  <c r="P12" i="14"/>
  <c r="Q10" i="14" s="1"/>
  <c r="L12" i="14"/>
  <c r="M12" i="14" s="1"/>
  <c r="J12" i="14"/>
  <c r="K4" i="14" s="1"/>
  <c r="H12" i="14"/>
  <c r="I10" i="14" s="1"/>
  <c r="F12" i="14"/>
  <c r="G6" i="14" s="1"/>
  <c r="P33" i="13"/>
  <c r="L33" i="13"/>
  <c r="J33" i="13"/>
  <c r="H33" i="13"/>
  <c r="F33" i="13"/>
  <c r="P32" i="13"/>
  <c r="L32" i="13"/>
  <c r="J32" i="13"/>
  <c r="H32" i="13"/>
  <c r="F32" i="13"/>
  <c r="P31" i="13"/>
  <c r="L31" i="13"/>
  <c r="J31" i="13"/>
  <c r="H31" i="13"/>
  <c r="F31" i="13"/>
  <c r="P30" i="13"/>
  <c r="L30" i="13"/>
  <c r="J30" i="13"/>
  <c r="H30" i="13"/>
  <c r="F30" i="13"/>
  <c r="P29" i="13"/>
  <c r="L29" i="13"/>
  <c r="J29" i="13"/>
  <c r="H29" i="13"/>
  <c r="F29" i="13"/>
  <c r="P28" i="13"/>
  <c r="L28" i="13"/>
  <c r="J28" i="13"/>
  <c r="H28" i="13"/>
  <c r="F28" i="13"/>
  <c r="P27" i="13"/>
  <c r="L27" i="13"/>
  <c r="J27" i="13"/>
  <c r="H27" i="13"/>
  <c r="F27" i="13"/>
  <c r="P26" i="13"/>
  <c r="L26" i="13"/>
  <c r="J26" i="13"/>
  <c r="H26" i="13"/>
  <c r="F26" i="13"/>
  <c r="P25" i="13"/>
  <c r="L25" i="13"/>
  <c r="J25" i="13"/>
  <c r="H25" i="13"/>
  <c r="F25" i="13"/>
  <c r="Q20" i="13"/>
  <c r="L23" i="13"/>
  <c r="M17" i="13" s="1"/>
  <c r="J23" i="13"/>
  <c r="K20" i="13" s="1"/>
  <c r="H23" i="13"/>
  <c r="I22" i="13" s="1"/>
  <c r="F23" i="13"/>
  <c r="G16" i="13" s="1"/>
  <c r="P12" i="13"/>
  <c r="Q10" i="13" s="1"/>
  <c r="L12" i="13"/>
  <c r="M10" i="13" s="1"/>
  <c r="K12" i="13"/>
  <c r="H12" i="13"/>
  <c r="I4" i="13" s="1"/>
  <c r="F12" i="13"/>
  <c r="G6" i="13" s="1"/>
  <c r="K11" i="13"/>
  <c r="K10" i="13"/>
  <c r="K9" i="13"/>
  <c r="K8" i="13"/>
  <c r="K7" i="13"/>
  <c r="K6" i="13"/>
  <c r="K5" i="13"/>
  <c r="K4" i="13"/>
  <c r="K3" i="13"/>
  <c r="P33" i="12"/>
  <c r="L33" i="12"/>
  <c r="J33" i="12"/>
  <c r="H33" i="12"/>
  <c r="F33" i="12"/>
  <c r="P32" i="12"/>
  <c r="L32" i="12"/>
  <c r="J32" i="12"/>
  <c r="H32" i="12"/>
  <c r="F32" i="12"/>
  <c r="P31" i="12"/>
  <c r="L31" i="12"/>
  <c r="J31" i="12"/>
  <c r="H31" i="12"/>
  <c r="F31" i="12"/>
  <c r="P30" i="12"/>
  <c r="L30" i="12"/>
  <c r="J30" i="12"/>
  <c r="H30" i="12"/>
  <c r="F30" i="12"/>
  <c r="P29" i="12"/>
  <c r="L29" i="12"/>
  <c r="J29" i="12"/>
  <c r="H29" i="12"/>
  <c r="F29" i="12"/>
  <c r="P28" i="12"/>
  <c r="L28" i="12"/>
  <c r="J28" i="12"/>
  <c r="H28" i="12"/>
  <c r="F28" i="12"/>
  <c r="P27" i="12"/>
  <c r="L27" i="12"/>
  <c r="J27" i="12"/>
  <c r="H27" i="12"/>
  <c r="F27" i="12"/>
  <c r="P26" i="12"/>
  <c r="L26" i="12"/>
  <c r="J26" i="12"/>
  <c r="H26" i="12"/>
  <c r="F26" i="12"/>
  <c r="P25" i="12"/>
  <c r="L25" i="12"/>
  <c r="J25" i="12"/>
  <c r="H25" i="12"/>
  <c r="F25" i="12"/>
  <c r="P23" i="12"/>
  <c r="Q20" i="12" s="1"/>
  <c r="L23" i="12"/>
  <c r="M17" i="12" s="1"/>
  <c r="J23" i="12"/>
  <c r="K23" i="12" s="1"/>
  <c r="H23" i="12"/>
  <c r="I19" i="12" s="1"/>
  <c r="F23" i="12"/>
  <c r="G16" i="12" s="1"/>
  <c r="P12" i="12"/>
  <c r="Q12" i="12" s="1"/>
  <c r="L12" i="12"/>
  <c r="M9" i="12" s="1"/>
  <c r="J12" i="12"/>
  <c r="K12" i="12" s="1"/>
  <c r="H12" i="12"/>
  <c r="I11" i="12" s="1"/>
  <c r="F12" i="12"/>
  <c r="G10" i="12" s="1"/>
  <c r="P33" i="11"/>
  <c r="L33" i="11"/>
  <c r="J33" i="11"/>
  <c r="H33" i="11"/>
  <c r="F33" i="11"/>
  <c r="P32" i="11"/>
  <c r="L32" i="11"/>
  <c r="J32" i="11"/>
  <c r="H32" i="11"/>
  <c r="F32" i="11"/>
  <c r="P31" i="11"/>
  <c r="L31" i="11"/>
  <c r="J31" i="11"/>
  <c r="H31" i="11"/>
  <c r="F31" i="11"/>
  <c r="P30" i="11"/>
  <c r="L30" i="11"/>
  <c r="J30" i="11"/>
  <c r="H30" i="11"/>
  <c r="F30" i="11"/>
  <c r="P29" i="11"/>
  <c r="L29" i="11"/>
  <c r="J29" i="11"/>
  <c r="H29" i="11"/>
  <c r="F29" i="11"/>
  <c r="P28" i="11"/>
  <c r="L28" i="11"/>
  <c r="J28" i="11"/>
  <c r="H28" i="11"/>
  <c r="F28" i="11"/>
  <c r="P27" i="11"/>
  <c r="L27" i="11"/>
  <c r="J27" i="11"/>
  <c r="H27" i="11"/>
  <c r="F27" i="11"/>
  <c r="P26" i="11"/>
  <c r="L26" i="11"/>
  <c r="J26" i="11"/>
  <c r="H26" i="11"/>
  <c r="F26" i="11"/>
  <c r="P25" i="11"/>
  <c r="L25" i="11"/>
  <c r="J25" i="11"/>
  <c r="H25" i="11"/>
  <c r="F25" i="11"/>
  <c r="P23" i="11"/>
  <c r="Q20" i="11" s="1"/>
  <c r="L23" i="11"/>
  <c r="M17" i="11" s="1"/>
  <c r="J23" i="11"/>
  <c r="K23" i="11" s="1"/>
  <c r="H23" i="11"/>
  <c r="I19" i="11" s="1"/>
  <c r="F23" i="11"/>
  <c r="G16" i="11" s="1"/>
  <c r="P12" i="11"/>
  <c r="Q4" i="11" s="1"/>
  <c r="L12" i="11"/>
  <c r="M9" i="11" s="1"/>
  <c r="J12" i="11"/>
  <c r="K3" i="11" s="1"/>
  <c r="H12" i="11"/>
  <c r="I11" i="11" s="1"/>
  <c r="F12" i="11"/>
  <c r="G8" i="11" s="1"/>
  <c r="P33" i="10"/>
  <c r="L33" i="10"/>
  <c r="J33" i="10"/>
  <c r="H33" i="10"/>
  <c r="F33" i="10"/>
  <c r="P32" i="10"/>
  <c r="L32" i="10"/>
  <c r="J32" i="10"/>
  <c r="H32" i="10"/>
  <c r="F32" i="10"/>
  <c r="P31" i="10"/>
  <c r="L31" i="10"/>
  <c r="J31" i="10"/>
  <c r="H31" i="10"/>
  <c r="F31" i="10"/>
  <c r="P30" i="10"/>
  <c r="L30" i="10"/>
  <c r="J30" i="10"/>
  <c r="H30" i="10"/>
  <c r="F30" i="10"/>
  <c r="P29" i="10"/>
  <c r="L29" i="10"/>
  <c r="J29" i="10"/>
  <c r="H29" i="10"/>
  <c r="F29" i="10"/>
  <c r="P28" i="10"/>
  <c r="L28" i="10"/>
  <c r="J28" i="10"/>
  <c r="H28" i="10"/>
  <c r="F28" i="10"/>
  <c r="P27" i="10"/>
  <c r="L27" i="10"/>
  <c r="J27" i="10"/>
  <c r="H27" i="10"/>
  <c r="F27" i="10"/>
  <c r="P26" i="10"/>
  <c r="L26" i="10"/>
  <c r="J26" i="10"/>
  <c r="H26" i="10"/>
  <c r="F26" i="10"/>
  <c r="P25" i="10"/>
  <c r="L25" i="10"/>
  <c r="J25" i="10"/>
  <c r="H25" i="10"/>
  <c r="F25" i="10"/>
  <c r="P23" i="10"/>
  <c r="Q20" i="10" s="1"/>
  <c r="L23" i="10"/>
  <c r="M17" i="10" s="1"/>
  <c r="J23" i="10"/>
  <c r="K23" i="10" s="1"/>
  <c r="H23" i="10"/>
  <c r="I19" i="10" s="1"/>
  <c r="F23" i="10"/>
  <c r="G16" i="10" s="1"/>
  <c r="K17" i="10"/>
  <c r="P12" i="10"/>
  <c r="Q12" i="10" s="1"/>
  <c r="L12" i="10"/>
  <c r="M4" i="10" s="1"/>
  <c r="H12" i="10"/>
  <c r="I12" i="10" s="1"/>
  <c r="F12" i="10"/>
  <c r="G11" i="10" s="1"/>
  <c r="P33" i="9"/>
  <c r="L33" i="9"/>
  <c r="J33" i="9"/>
  <c r="H33" i="9"/>
  <c r="F33" i="9"/>
  <c r="P32" i="9"/>
  <c r="L32" i="9"/>
  <c r="J32" i="9"/>
  <c r="H32" i="9"/>
  <c r="F32" i="9"/>
  <c r="P31" i="9"/>
  <c r="L31" i="9"/>
  <c r="J31" i="9"/>
  <c r="H31" i="9"/>
  <c r="F31" i="9"/>
  <c r="P30" i="9"/>
  <c r="L30" i="9"/>
  <c r="J30" i="9"/>
  <c r="H30" i="9"/>
  <c r="F30" i="9"/>
  <c r="P29" i="9"/>
  <c r="L29" i="9"/>
  <c r="J29" i="9"/>
  <c r="H29" i="9"/>
  <c r="F29" i="9"/>
  <c r="P28" i="9"/>
  <c r="L28" i="9"/>
  <c r="J28" i="9"/>
  <c r="H28" i="9"/>
  <c r="F28" i="9"/>
  <c r="P27" i="9"/>
  <c r="L27" i="9"/>
  <c r="J27" i="9"/>
  <c r="H27" i="9"/>
  <c r="F27" i="9"/>
  <c r="P26" i="9"/>
  <c r="L26" i="9"/>
  <c r="J26" i="9"/>
  <c r="H26" i="9"/>
  <c r="F26" i="9"/>
  <c r="P25" i="9"/>
  <c r="L25" i="9"/>
  <c r="J25" i="9"/>
  <c r="H25" i="9"/>
  <c r="F25" i="9"/>
  <c r="P23" i="9"/>
  <c r="Q20" i="9" s="1"/>
  <c r="L23" i="9"/>
  <c r="M17" i="9" s="1"/>
  <c r="J23" i="9"/>
  <c r="K23" i="9" s="1"/>
  <c r="H23" i="9"/>
  <c r="I19" i="9" s="1"/>
  <c r="F23" i="9"/>
  <c r="G16" i="9" s="1"/>
  <c r="P12" i="9"/>
  <c r="Q9" i="9" s="1"/>
  <c r="L12" i="9"/>
  <c r="M12" i="9" s="1"/>
  <c r="J12" i="9"/>
  <c r="K12" i="9" s="1"/>
  <c r="H12" i="9"/>
  <c r="I12" i="9" s="1"/>
  <c r="F12" i="9"/>
  <c r="G11" i="9" s="1"/>
  <c r="P33" i="8"/>
  <c r="L33" i="8"/>
  <c r="J33" i="8"/>
  <c r="H33" i="8"/>
  <c r="F33" i="8"/>
  <c r="P32" i="8"/>
  <c r="L32" i="8"/>
  <c r="J32" i="8"/>
  <c r="H32" i="8"/>
  <c r="F32" i="8"/>
  <c r="P31" i="8"/>
  <c r="L31" i="8"/>
  <c r="J31" i="8"/>
  <c r="H31" i="8"/>
  <c r="F31" i="8"/>
  <c r="P30" i="8"/>
  <c r="L30" i="8"/>
  <c r="J30" i="8"/>
  <c r="H30" i="8"/>
  <c r="F30" i="8"/>
  <c r="P29" i="8"/>
  <c r="L29" i="8"/>
  <c r="J29" i="8"/>
  <c r="H29" i="8"/>
  <c r="F29" i="8"/>
  <c r="P28" i="8"/>
  <c r="L28" i="8"/>
  <c r="J28" i="8"/>
  <c r="H28" i="8"/>
  <c r="F28" i="8"/>
  <c r="P27" i="8"/>
  <c r="L27" i="8"/>
  <c r="J27" i="8"/>
  <c r="H27" i="8"/>
  <c r="F27" i="8"/>
  <c r="P26" i="8"/>
  <c r="L26" i="8"/>
  <c r="J26" i="8"/>
  <c r="H26" i="8"/>
  <c r="F26" i="8"/>
  <c r="P25" i="8"/>
  <c r="L25" i="8"/>
  <c r="J25" i="8"/>
  <c r="H25" i="8"/>
  <c r="F25" i="8"/>
  <c r="P23" i="8"/>
  <c r="Q20" i="8" s="1"/>
  <c r="L23" i="8"/>
  <c r="M17" i="8" s="1"/>
  <c r="J23" i="8"/>
  <c r="K23" i="8" s="1"/>
  <c r="H23" i="8"/>
  <c r="I19" i="8" s="1"/>
  <c r="F23" i="8"/>
  <c r="G16" i="8" s="1"/>
  <c r="P12" i="8"/>
  <c r="Q12" i="8" s="1"/>
  <c r="L12" i="8"/>
  <c r="M9" i="8" s="1"/>
  <c r="J12" i="8"/>
  <c r="K12" i="8" s="1"/>
  <c r="H12" i="8"/>
  <c r="I11" i="8" s="1"/>
  <c r="F12" i="8"/>
  <c r="G12" i="8" s="1"/>
  <c r="J23" i="7"/>
  <c r="K23" i="7" s="1"/>
  <c r="P33" i="7"/>
  <c r="L33" i="7"/>
  <c r="J33" i="7"/>
  <c r="H33" i="7"/>
  <c r="F33" i="7"/>
  <c r="P32" i="7"/>
  <c r="L32" i="7"/>
  <c r="J32" i="7"/>
  <c r="H32" i="7"/>
  <c r="F32" i="7"/>
  <c r="P31" i="7"/>
  <c r="L31" i="7"/>
  <c r="J31" i="7"/>
  <c r="H31" i="7"/>
  <c r="F31" i="7"/>
  <c r="P30" i="7"/>
  <c r="L30" i="7"/>
  <c r="J30" i="7"/>
  <c r="H30" i="7"/>
  <c r="F30" i="7"/>
  <c r="P29" i="7"/>
  <c r="L29" i="7"/>
  <c r="J29" i="7"/>
  <c r="H29" i="7"/>
  <c r="F29" i="7"/>
  <c r="P28" i="7"/>
  <c r="L28" i="7"/>
  <c r="J28" i="7"/>
  <c r="H28" i="7"/>
  <c r="F28" i="7"/>
  <c r="P27" i="7"/>
  <c r="L27" i="7"/>
  <c r="J27" i="7"/>
  <c r="H27" i="7"/>
  <c r="F27" i="7"/>
  <c r="P26" i="7"/>
  <c r="L26" i="7"/>
  <c r="J26" i="7"/>
  <c r="H26" i="7"/>
  <c r="F26" i="7"/>
  <c r="P25" i="7"/>
  <c r="L25" i="7"/>
  <c r="J25" i="7"/>
  <c r="H25" i="7"/>
  <c r="F25" i="7"/>
  <c r="P23" i="7"/>
  <c r="Q15" i="7" s="1"/>
  <c r="L23" i="7"/>
  <c r="M20" i="7" s="1"/>
  <c r="H23" i="7"/>
  <c r="I22" i="7" s="1"/>
  <c r="F23" i="7"/>
  <c r="G19" i="7" s="1"/>
  <c r="Q10" i="7"/>
  <c r="L12" i="7"/>
  <c r="M7" i="7" s="1"/>
  <c r="H12" i="7"/>
  <c r="I12" i="7" s="1"/>
  <c r="F12" i="7"/>
  <c r="G12" i="7" s="1"/>
  <c r="K3" i="7"/>
  <c r="J23" i="6"/>
  <c r="K15" i="6" s="1"/>
  <c r="H23" i="6"/>
  <c r="I22" i="6" s="1"/>
  <c r="F23" i="6"/>
  <c r="G23" i="6" s="1"/>
  <c r="J12" i="6"/>
  <c r="K7" i="6" s="1"/>
  <c r="H12" i="6"/>
  <c r="I8" i="6" s="1"/>
  <c r="F12" i="6"/>
  <c r="G12" i="6" s="1"/>
  <c r="J23" i="5"/>
  <c r="K23" i="5" s="1"/>
  <c r="H23" i="5"/>
  <c r="I21" i="5" s="1"/>
  <c r="F23" i="5"/>
  <c r="G19" i="5" s="1"/>
  <c r="J12" i="5"/>
  <c r="K11" i="5" s="1"/>
  <c r="H12" i="5"/>
  <c r="F12" i="5"/>
  <c r="G12" i="5" s="1"/>
  <c r="H23" i="4"/>
  <c r="I14" i="4" s="1"/>
  <c r="F23" i="4"/>
  <c r="G20" i="4" s="1"/>
  <c r="H12" i="4"/>
  <c r="F12" i="4"/>
  <c r="G6" i="4" s="1"/>
  <c r="P33" i="6"/>
  <c r="L33" i="6"/>
  <c r="J33" i="6"/>
  <c r="H33" i="6"/>
  <c r="F33" i="6"/>
  <c r="P32" i="6"/>
  <c r="L32" i="6"/>
  <c r="J32" i="6"/>
  <c r="H32" i="6"/>
  <c r="F32" i="6"/>
  <c r="P31" i="6"/>
  <c r="L31" i="6"/>
  <c r="J31" i="6"/>
  <c r="H31" i="6"/>
  <c r="F31" i="6"/>
  <c r="P30" i="6"/>
  <c r="L30" i="6"/>
  <c r="J30" i="6"/>
  <c r="H30" i="6"/>
  <c r="F30" i="6"/>
  <c r="P29" i="6"/>
  <c r="L29" i="6"/>
  <c r="J29" i="6"/>
  <c r="H29" i="6"/>
  <c r="F29" i="6"/>
  <c r="P28" i="6"/>
  <c r="L28" i="6"/>
  <c r="J28" i="6"/>
  <c r="H28" i="6"/>
  <c r="F28" i="6"/>
  <c r="P27" i="6"/>
  <c r="L27" i="6"/>
  <c r="J27" i="6"/>
  <c r="H27" i="6"/>
  <c r="F27" i="6"/>
  <c r="P26" i="6"/>
  <c r="L26" i="6"/>
  <c r="J26" i="6"/>
  <c r="H26" i="6"/>
  <c r="F26" i="6"/>
  <c r="P25" i="6"/>
  <c r="L25" i="6"/>
  <c r="J25" i="6"/>
  <c r="H25" i="6"/>
  <c r="F25" i="6"/>
  <c r="P23" i="6"/>
  <c r="Q19" i="6" s="1"/>
  <c r="L23" i="6"/>
  <c r="M21" i="6" s="1"/>
  <c r="G19" i="6"/>
  <c r="P12" i="6"/>
  <c r="Q4" i="6" s="1"/>
  <c r="L12" i="6"/>
  <c r="M12" i="6" s="1"/>
  <c r="K12" i="6"/>
  <c r="P33" i="5"/>
  <c r="L33" i="5"/>
  <c r="J33" i="5"/>
  <c r="H33" i="5"/>
  <c r="F33" i="5"/>
  <c r="P32" i="5"/>
  <c r="L32" i="5"/>
  <c r="J32" i="5"/>
  <c r="H32" i="5"/>
  <c r="F32" i="5"/>
  <c r="P31" i="5"/>
  <c r="L31" i="5"/>
  <c r="J31" i="5"/>
  <c r="H31" i="5"/>
  <c r="F31" i="5"/>
  <c r="P30" i="5"/>
  <c r="L30" i="5"/>
  <c r="J30" i="5"/>
  <c r="H30" i="5"/>
  <c r="F30" i="5"/>
  <c r="P29" i="5"/>
  <c r="L29" i="5"/>
  <c r="J29" i="5"/>
  <c r="H29" i="5"/>
  <c r="F29" i="5"/>
  <c r="P28" i="5"/>
  <c r="L28" i="5"/>
  <c r="J28" i="5"/>
  <c r="H28" i="5"/>
  <c r="F28" i="5"/>
  <c r="P27" i="5"/>
  <c r="L27" i="5"/>
  <c r="J27" i="5"/>
  <c r="H27" i="5"/>
  <c r="F27" i="5"/>
  <c r="P26" i="5"/>
  <c r="L26" i="5"/>
  <c r="J26" i="5"/>
  <c r="H26" i="5"/>
  <c r="F26" i="5"/>
  <c r="P25" i="5"/>
  <c r="L25" i="5"/>
  <c r="J25" i="5"/>
  <c r="H25" i="5"/>
  <c r="F25" i="5"/>
  <c r="P23" i="5"/>
  <c r="Q21" i="5" s="1"/>
  <c r="L23" i="5"/>
  <c r="M18" i="5" s="1"/>
  <c r="K22" i="5"/>
  <c r="I22" i="5"/>
  <c r="K21" i="5"/>
  <c r="K19" i="5"/>
  <c r="K18" i="5"/>
  <c r="I17" i="5"/>
  <c r="G17" i="5"/>
  <c r="K15" i="5"/>
  <c r="K14" i="5"/>
  <c r="P12" i="5"/>
  <c r="Q12" i="5" s="1"/>
  <c r="L12" i="5"/>
  <c r="M12" i="5" s="1"/>
  <c r="I12" i="5"/>
  <c r="I11" i="5"/>
  <c r="I10" i="5"/>
  <c r="I9" i="5"/>
  <c r="G9" i="5"/>
  <c r="I8" i="5"/>
  <c r="I7" i="5"/>
  <c r="I6" i="5"/>
  <c r="G6" i="5"/>
  <c r="I5" i="5"/>
  <c r="I4" i="5"/>
  <c r="I3" i="5"/>
  <c r="P33" i="4"/>
  <c r="L33" i="4"/>
  <c r="J33" i="4"/>
  <c r="H33" i="4"/>
  <c r="F33" i="4"/>
  <c r="P32" i="4"/>
  <c r="L32" i="4"/>
  <c r="J32" i="4"/>
  <c r="H32" i="4"/>
  <c r="F32" i="4"/>
  <c r="P31" i="4"/>
  <c r="L31" i="4"/>
  <c r="J31" i="4"/>
  <c r="H31" i="4"/>
  <c r="F31" i="4"/>
  <c r="P30" i="4"/>
  <c r="L30" i="4"/>
  <c r="J30" i="4"/>
  <c r="H30" i="4"/>
  <c r="F30" i="4"/>
  <c r="P29" i="4"/>
  <c r="L29" i="4"/>
  <c r="J29" i="4"/>
  <c r="H29" i="4"/>
  <c r="F29" i="4"/>
  <c r="P28" i="4"/>
  <c r="L28" i="4"/>
  <c r="J28" i="4"/>
  <c r="H28" i="4"/>
  <c r="F28" i="4"/>
  <c r="P27" i="4"/>
  <c r="L27" i="4"/>
  <c r="J27" i="4"/>
  <c r="H27" i="4"/>
  <c r="F27" i="4"/>
  <c r="P26" i="4"/>
  <c r="L26" i="4"/>
  <c r="J26" i="4"/>
  <c r="H26" i="4"/>
  <c r="F26" i="4"/>
  <c r="P25" i="4"/>
  <c r="L25" i="4"/>
  <c r="J25" i="4"/>
  <c r="H25" i="4"/>
  <c r="F25" i="4"/>
  <c r="P23" i="4"/>
  <c r="Q19" i="4" s="1"/>
  <c r="L23" i="4"/>
  <c r="M18" i="4" s="1"/>
  <c r="K23" i="4"/>
  <c r="I23" i="4"/>
  <c r="G23" i="4"/>
  <c r="K22" i="4"/>
  <c r="I22" i="4"/>
  <c r="K21" i="4"/>
  <c r="K20" i="4"/>
  <c r="I20" i="4"/>
  <c r="K19" i="4"/>
  <c r="I19" i="4"/>
  <c r="K18" i="4"/>
  <c r="I18" i="4"/>
  <c r="K17" i="4"/>
  <c r="I17" i="4"/>
  <c r="K16" i="4"/>
  <c r="K15" i="4"/>
  <c r="I15" i="4"/>
  <c r="K14" i="4"/>
  <c r="P12" i="4"/>
  <c r="Q4" i="4" s="1"/>
  <c r="L12" i="4"/>
  <c r="M6" i="4" s="1"/>
  <c r="I12" i="4"/>
  <c r="I11" i="4"/>
  <c r="I10" i="4"/>
  <c r="I9" i="4"/>
  <c r="I8" i="4"/>
  <c r="I7" i="4"/>
  <c r="I6" i="4"/>
  <c r="I5" i="4"/>
  <c r="I4" i="4"/>
  <c r="I3" i="4"/>
  <c r="S29" i="21" l="1"/>
  <c r="S32" i="21"/>
  <c r="S31" i="21"/>
  <c r="S33" i="21"/>
  <c r="S26" i="21"/>
  <c r="S30" i="21"/>
  <c r="S27" i="21"/>
  <c r="S32" i="20"/>
  <c r="S34" i="20"/>
  <c r="S28" i="20"/>
  <c r="S30" i="20"/>
  <c r="S29" i="20"/>
  <c r="S26" i="20"/>
  <c r="S33" i="20"/>
  <c r="S25" i="20"/>
  <c r="S21" i="20"/>
  <c r="S16" i="20"/>
  <c r="S7" i="20"/>
  <c r="S12" i="20"/>
  <c r="S5" i="20"/>
  <c r="S9" i="20"/>
  <c r="S10" i="20"/>
  <c r="S6" i="20"/>
  <c r="S8" i="20"/>
  <c r="S27" i="20"/>
  <c r="S3" i="20"/>
  <c r="S31" i="20"/>
  <c r="S15" i="20"/>
  <c r="S19" i="20"/>
  <c r="S14" i="20"/>
  <c r="S23" i="20"/>
  <c r="S20" i="20"/>
  <c r="S11" i="20"/>
  <c r="S10" i="16"/>
  <c r="S17" i="14"/>
  <c r="S16" i="14"/>
  <c r="S21" i="14"/>
  <c r="S20" i="14"/>
  <c r="S18" i="14"/>
  <c r="S10" i="14"/>
  <c r="S23" i="13"/>
  <c r="S16" i="13"/>
  <c r="S5" i="13"/>
  <c r="S8" i="13"/>
  <c r="S9" i="13"/>
  <c r="S12" i="13"/>
  <c r="S6" i="13"/>
  <c r="S10" i="13"/>
  <c r="S23" i="11"/>
  <c r="S10" i="6"/>
  <c r="S23" i="4"/>
  <c r="S17" i="4"/>
  <c r="S18" i="4"/>
  <c r="S16" i="4"/>
  <c r="S14" i="4"/>
  <c r="S20" i="4"/>
  <c r="S10" i="4"/>
  <c r="S8" i="4"/>
  <c r="S20" i="19"/>
  <c r="S22" i="19"/>
  <c r="S14" i="19"/>
  <c r="S19" i="19"/>
  <c r="S17" i="19"/>
  <c r="S11" i="19"/>
  <c r="S9" i="19"/>
  <c r="S22" i="17"/>
  <c r="S10" i="17"/>
  <c r="S21" i="1"/>
  <c r="S20" i="1"/>
  <c r="S16" i="1"/>
  <c r="R34" i="19"/>
  <c r="S32" i="19" s="1"/>
  <c r="S18" i="19"/>
  <c r="S10" i="19"/>
  <c r="S23" i="19"/>
  <c r="S16" i="19"/>
  <c r="S8" i="19"/>
  <c r="S15" i="19"/>
  <c r="S7" i="19"/>
  <c r="S6" i="19"/>
  <c r="S12" i="19"/>
  <c r="S5" i="19"/>
  <c r="S4" i="19"/>
  <c r="S23" i="18"/>
  <c r="S20" i="18"/>
  <c r="S18" i="18"/>
  <c r="S16" i="18"/>
  <c r="R34" i="18"/>
  <c r="S27" i="18" s="1"/>
  <c r="S10" i="18"/>
  <c r="S17" i="18"/>
  <c r="S9" i="18"/>
  <c r="S8" i="18"/>
  <c r="S15" i="18"/>
  <c r="S7" i="18"/>
  <c r="S22" i="18"/>
  <c r="S14" i="18"/>
  <c r="S6" i="18"/>
  <c r="S21" i="18"/>
  <c r="S12" i="18"/>
  <c r="S5" i="18"/>
  <c r="S4" i="18"/>
  <c r="S11" i="18"/>
  <c r="S20" i="17"/>
  <c r="S18" i="17"/>
  <c r="S14" i="17"/>
  <c r="R34" i="17"/>
  <c r="S26" i="17" s="1"/>
  <c r="S17" i="17"/>
  <c r="S9" i="17"/>
  <c r="S23" i="17"/>
  <c r="S16" i="17"/>
  <c r="S8" i="17"/>
  <c r="S15" i="17"/>
  <c r="S7" i="17"/>
  <c r="S6" i="17"/>
  <c r="S21" i="17"/>
  <c r="S12" i="17"/>
  <c r="S5" i="17"/>
  <c r="S4" i="17"/>
  <c r="S11" i="17"/>
  <c r="S23" i="16"/>
  <c r="S20" i="16"/>
  <c r="S18" i="16"/>
  <c r="S16" i="16"/>
  <c r="R34" i="16"/>
  <c r="S27" i="16" s="1"/>
  <c r="S17" i="16"/>
  <c r="S9" i="16"/>
  <c r="S8" i="16"/>
  <c r="S15" i="16"/>
  <c r="S7" i="16"/>
  <c r="S22" i="16"/>
  <c r="S14" i="16"/>
  <c r="S6" i="16"/>
  <c r="S21" i="16"/>
  <c r="S12" i="16"/>
  <c r="S5" i="16"/>
  <c r="S4" i="16"/>
  <c r="S11" i="16"/>
  <c r="S23" i="14"/>
  <c r="S14" i="14"/>
  <c r="S22" i="14"/>
  <c r="R34" i="14"/>
  <c r="S26" i="14" s="1"/>
  <c r="S9" i="14"/>
  <c r="S8" i="14"/>
  <c r="S15" i="14"/>
  <c r="S7" i="14"/>
  <c r="S6" i="14"/>
  <c r="S12" i="14"/>
  <c r="S5" i="14"/>
  <c r="S4" i="14"/>
  <c r="S11" i="14"/>
  <c r="S18" i="13"/>
  <c r="S17" i="13"/>
  <c r="R34" i="13"/>
  <c r="S26" i="13" s="1"/>
  <c r="S7" i="13"/>
  <c r="S15" i="13"/>
  <c r="S22" i="13"/>
  <c r="S14" i="13"/>
  <c r="S21" i="13"/>
  <c r="S20" i="13"/>
  <c r="S4" i="13"/>
  <c r="S11" i="13"/>
  <c r="S22" i="12"/>
  <c r="S20" i="12"/>
  <c r="S19" i="12"/>
  <c r="S18" i="12"/>
  <c r="R34" i="12"/>
  <c r="S31" i="12" s="1"/>
  <c r="S16" i="12"/>
  <c r="S14" i="12"/>
  <c r="S23" i="12"/>
  <c r="S10" i="12"/>
  <c r="S17" i="12"/>
  <c r="S9" i="12"/>
  <c r="S8" i="12"/>
  <c r="S15" i="12"/>
  <c r="S7" i="12"/>
  <c r="S6" i="12"/>
  <c r="S12" i="12"/>
  <c r="S5" i="12"/>
  <c r="S4" i="12"/>
  <c r="S11" i="12"/>
  <c r="S20" i="11"/>
  <c r="S18" i="11"/>
  <c r="S16" i="11"/>
  <c r="R34" i="11"/>
  <c r="S26" i="11" s="1"/>
  <c r="S10" i="11"/>
  <c r="S17" i="11"/>
  <c r="S9" i="11"/>
  <c r="S8" i="11"/>
  <c r="S15" i="11"/>
  <c r="S7" i="11"/>
  <c r="S22" i="11"/>
  <c r="S14" i="11"/>
  <c r="S6" i="11"/>
  <c r="S21" i="11"/>
  <c r="S12" i="11"/>
  <c r="S5" i="11"/>
  <c r="S4" i="11"/>
  <c r="S11" i="11"/>
  <c r="S22" i="10"/>
  <c r="S20" i="10"/>
  <c r="S17" i="10"/>
  <c r="S14" i="10"/>
  <c r="R34" i="10"/>
  <c r="S32" i="10" s="1"/>
  <c r="S9" i="10"/>
  <c r="S18" i="10"/>
  <c r="S10" i="10"/>
  <c r="S23" i="10"/>
  <c r="S16" i="10"/>
  <c r="S8" i="10"/>
  <c r="S15" i="10"/>
  <c r="S7" i="10"/>
  <c r="S6" i="10"/>
  <c r="S21" i="10"/>
  <c r="S12" i="10"/>
  <c r="S5" i="10"/>
  <c r="S4" i="10"/>
  <c r="S11" i="10"/>
  <c r="S18" i="9"/>
  <c r="S10" i="9"/>
  <c r="S9" i="9"/>
  <c r="S8" i="9"/>
  <c r="S7" i="9"/>
  <c r="R34" i="9"/>
  <c r="S32" i="9" s="1"/>
  <c r="S6" i="9"/>
  <c r="S17" i="9"/>
  <c r="S23" i="9"/>
  <c r="S16" i="9"/>
  <c r="S15" i="9"/>
  <c r="S22" i="9"/>
  <c r="S14" i="9"/>
  <c r="S21" i="9"/>
  <c r="S12" i="9"/>
  <c r="S5" i="9"/>
  <c r="S20" i="9"/>
  <c r="S4" i="9"/>
  <c r="S11" i="9"/>
  <c r="S20" i="8"/>
  <c r="S17" i="8"/>
  <c r="R34" i="8"/>
  <c r="S33" i="8" s="1"/>
  <c r="S9" i="8"/>
  <c r="S18" i="8"/>
  <c r="S10" i="8"/>
  <c r="S23" i="8"/>
  <c r="S16" i="8"/>
  <c r="S8" i="8"/>
  <c r="S15" i="8"/>
  <c r="S7" i="8"/>
  <c r="S22" i="8"/>
  <c r="S14" i="8"/>
  <c r="S6" i="8"/>
  <c r="S21" i="8"/>
  <c r="S12" i="8"/>
  <c r="S5" i="8"/>
  <c r="S4" i="8"/>
  <c r="S11" i="8"/>
  <c r="S22" i="7"/>
  <c r="S20" i="7"/>
  <c r="S18" i="7"/>
  <c r="S14" i="7"/>
  <c r="R34" i="7"/>
  <c r="S32" i="7" s="1"/>
  <c r="S10" i="7"/>
  <c r="S17" i="7"/>
  <c r="S9" i="7"/>
  <c r="S23" i="7"/>
  <c r="S16" i="7"/>
  <c r="S8" i="7"/>
  <c r="S15" i="7"/>
  <c r="S7" i="7"/>
  <c r="S6" i="7"/>
  <c r="S21" i="7"/>
  <c r="S12" i="7"/>
  <c r="S5" i="7"/>
  <c r="S4" i="7"/>
  <c r="S11" i="7"/>
  <c r="I8" i="7"/>
  <c r="N31" i="20"/>
  <c r="R34" i="6"/>
  <c r="S33" i="6" s="1"/>
  <c r="S23" i="6"/>
  <c r="S20" i="6"/>
  <c r="S18" i="6"/>
  <c r="S16" i="6"/>
  <c r="S17" i="6"/>
  <c r="S9" i="6"/>
  <c r="S8" i="6"/>
  <c r="S15" i="6"/>
  <c r="S7" i="6"/>
  <c r="S22" i="6"/>
  <c r="S14" i="6"/>
  <c r="S6" i="6"/>
  <c r="S21" i="6"/>
  <c r="S12" i="6"/>
  <c r="S5" i="6"/>
  <c r="S4" i="6"/>
  <c r="S11" i="6"/>
  <c r="S22" i="5"/>
  <c r="S20" i="5"/>
  <c r="S18" i="5"/>
  <c r="S14" i="5"/>
  <c r="R34" i="5"/>
  <c r="S32" i="5" s="1"/>
  <c r="S10" i="5"/>
  <c r="S17" i="5"/>
  <c r="S9" i="5"/>
  <c r="S23" i="5"/>
  <c r="S16" i="5"/>
  <c r="S8" i="5"/>
  <c r="S15" i="5"/>
  <c r="S7" i="5"/>
  <c r="S6" i="5"/>
  <c r="S21" i="5"/>
  <c r="S12" i="5"/>
  <c r="S5" i="5"/>
  <c r="S4" i="5"/>
  <c r="S11" i="5"/>
  <c r="S22" i="4"/>
  <c r="S21" i="4"/>
  <c r="R34" i="4"/>
  <c r="S27" i="4" s="1"/>
  <c r="S9" i="4"/>
  <c r="S15" i="4"/>
  <c r="S7" i="4"/>
  <c r="S6" i="4"/>
  <c r="S12" i="4"/>
  <c r="S5" i="4"/>
  <c r="S4" i="4"/>
  <c r="S11" i="4"/>
  <c r="R34" i="2"/>
  <c r="S34" i="2" s="1"/>
  <c r="S18" i="2"/>
  <c r="S17" i="2"/>
  <c r="S10" i="2"/>
  <c r="S9" i="2"/>
  <c r="S7" i="2"/>
  <c r="S30" i="2"/>
  <c r="S29" i="2"/>
  <c r="S25" i="2"/>
  <c r="S23" i="2"/>
  <c r="S16" i="2"/>
  <c r="S8" i="2"/>
  <c r="S15" i="2"/>
  <c r="S22" i="2"/>
  <c r="S14" i="2"/>
  <c r="S6" i="2"/>
  <c r="S21" i="2"/>
  <c r="S12" i="2"/>
  <c r="S5" i="2"/>
  <c r="S20" i="2"/>
  <c r="S4" i="2"/>
  <c r="S11" i="2"/>
  <c r="S19" i="1"/>
  <c r="S17" i="1"/>
  <c r="R34" i="1"/>
  <c r="S31" i="1" s="1"/>
  <c r="S9" i="1"/>
  <c r="S18" i="1"/>
  <c r="S10" i="1"/>
  <c r="S8" i="1"/>
  <c r="S15" i="1"/>
  <c r="S7" i="1"/>
  <c r="S22" i="1"/>
  <c r="S6" i="1"/>
  <c r="S12" i="1"/>
  <c r="S5" i="1"/>
  <c r="S4" i="1"/>
  <c r="S11" i="1"/>
  <c r="S20" i="3"/>
  <c r="S18" i="3"/>
  <c r="R34" i="3"/>
  <c r="S27" i="3" s="1"/>
  <c r="S10" i="3"/>
  <c r="S34" i="3"/>
  <c r="S31" i="3"/>
  <c r="S29" i="3"/>
  <c r="S17" i="3"/>
  <c r="S9" i="3"/>
  <c r="S23" i="3"/>
  <c r="S16" i="3"/>
  <c r="S8" i="3"/>
  <c r="S15" i="3"/>
  <c r="S7" i="3"/>
  <c r="S22" i="3"/>
  <c r="S14" i="3"/>
  <c r="S6" i="3"/>
  <c r="S21" i="3"/>
  <c r="S12" i="3"/>
  <c r="S5" i="3"/>
  <c r="S4" i="3"/>
  <c r="S11" i="3"/>
  <c r="Q17" i="18"/>
  <c r="Q22" i="18"/>
  <c r="Q16" i="18"/>
  <c r="Q14" i="18"/>
  <c r="Q23" i="18"/>
  <c r="Q9" i="18"/>
  <c r="O21" i="11"/>
  <c r="N27" i="21"/>
  <c r="O15" i="11"/>
  <c r="O4" i="11"/>
  <c r="O7" i="11"/>
  <c r="O3" i="11"/>
  <c r="O5" i="11"/>
  <c r="O11" i="11"/>
  <c r="O12" i="11"/>
  <c r="O11" i="10"/>
  <c r="O12" i="10"/>
  <c r="O3" i="10"/>
  <c r="O4" i="10"/>
  <c r="O5" i="10"/>
  <c r="O7" i="10"/>
  <c r="O19" i="9"/>
  <c r="O21" i="9"/>
  <c r="O15" i="9"/>
  <c r="O17" i="9"/>
  <c r="O9" i="9"/>
  <c r="O7" i="9"/>
  <c r="O12" i="9"/>
  <c r="O5" i="9"/>
  <c r="O11" i="9"/>
  <c r="N34" i="9"/>
  <c r="O34" i="9" s="1"/>
  <c r="O4" i="9"/>
  <c r="O16" i="8"/>
  <c r="N34" i="8"/>
  <c r="O17" i="8"/>
  <c r="O23" i="8"/>
  <c r="O29" i="8"/>
  <c r="O8" i="8"/>
  <c r="K16" i="7"/>
  <c r="O9" i="7"/>
  <c r="K9" i="7"/>
  <c r="O5" i="7"/>
  <c r="O12" i="7"/>
  <c r="N34" i="7"/>
  <c r="O29" i="7" s="1"/>
  <c r="N23" i="20"/>
  <c r="O23" i="20" s="1"/>
  <c r="O15" i="7"/>
  <c r="N27" i="20"/>
  <c r="O16" i="7"/>
  <c r="O4" i="7"/>
  <c r="O17" i="7"/>
  <c r="O20" i="7"/>
  <c r="O8" i="7"/>
  <c r="O21" i="7"/>
  <c r="O23" i="7"/>
  <c r="N12" i="20"/>
  <c r="O12" i="20" s="1"/>
  <c r="N30" i="22"/>
  <c r="O21" i="6"/>
  <c r="O15" i="6"/>
  <c r="N23" i="22"/>
  <c r="O14" i="22" s="1"/>
  <c r="O19" i="6"/>
  <c r="M15" i="6"/>
  <c r="G16" i="6"/>
  <c r="G17" i="6"/>
  <c r="G18" i="6"/>
  <c r="G20" i="6"/>
  <c r="G14" i="6"/>
  <c r="G21" i="6"/>
  <c r="G15" i="6"/>
  <c r="G22" i="6"/>
  <c r="O4" i="6"/>
  <c r="O5" i="6"/>
  <c r="O7" i="6"/>
  <c r="O11" i="6"/>
  <c r="O12" i="6"/>
  <c r="N12" i="22"/>
  <c r="O7" i="22" s="1"/>
  <c r="O3" i="6"/>
  <c r="K3" i="6"/>
  <c r="K6" i="6"/>
  <c r="K8" i="6"/>
  <c r="K10" i="6"/>
  <c r="K11" i="6"/>
  <c r="K4" i="6"/>
  <c r="K5" i="6"/>
  <c r="I10" i="6"/>
  <c r="I3" i="6"/>
  <c r="I4" i="6"/>
  <c r="O4" i="5"/>
  <c r="O5" i="5"/>
  <c r="O6" i="5"/>
  <c r="O7" i="5"/>
  <c r="O8" i="5"/>
  <c r="O9" i="5"/>
  <c r="O12" i="5"/>
  <c r="O4" i="4"/>
  <c r="O5" i="4"/>
  <c r="O12" i="4"/>
  <c r="N34" i="4"/>
  <c r="O32" i="4" s="1"/>
  <c r="N25" i="22"/>
  <c r="N29" i="22"/>
  <c r="N33" i="22"/>
  <c r="O16" i="21"/>
  <c r="O7" i="21"/>
  <c r="O18" i="21"/>
  <c r="O9" i="21"/>
  <c r="O20" i="21"/>
  <c r="O12" i="21"/>
  <c r="O8" i="21"/>
  <c r="O4" i="21"/>
  <c r="O10" i="21"/>
  <c r="O6" i="21"/>
  <c r="O11" i="21"/>
  <c r="O21" i="21"/>
  <c r="O17" i="21"/>
  <c r="O23" i="21"/>
  <c r="O19" i="21"/>
  <c r="O15" i="21"/>
  <c r="O22" i="21"/>
  <c r="O5" i="21"/>
  <c r="O14" i="21"/>
  <c r="N25" i="21"/>
  <c r="N29" i="21"/>
  <c r="N33" i="21"/>
  <c r="O3" i="21"/>
  <c r="N28" i="20"/>
  <c r="N32" i="20"/>
  <c r="N25" i="20"/>
  <c r="N29" i="20"/>
  <c r="N33" i="20"/>
  <c r="N26" i="20"/>
  <c r="N30" i="20"/>
  <c r="O27" i="19"/>
  <c r="O29" i="19"/>
  <c r="O31" i="19"/>
  <c r="O34" i="19"/>
  <c r="O30" i="19"/>
  <c r="O26" i="19"/>
  <c r="O32" i="19"/>
  <c r="O28" i="19"/>
  <c r="O33" i="19"/>
  <c r="O6" i="19"/>
  <c r="O7" i="19"/>
  <c r="O8" i="19"/>
  <c r="O10" i="19"/>
  <c r="O18" i="19"/>
  <c r="O25" i="19"/>
  <c r="O3" i="19"/>
  <c r="Q21" i="18"/>
  <c r="Q20" i="18"/>
  <c r="Q18" i="18"/>
  <c r="Q8" i="18"/>
  <c r="Q6" i="18"/>
  <c r="P34" i="18"/>
  <c r="Q30" i="18" s="1"/>
  <c r="Q5" i="18"/>
  <c r="Q12" i="18"/>
  <c r="Q10" i="18"/>
  <c r="O27" i="18"/>
  <c r="O28" i="18"/>
  <c r="O31" i="18"/>
  <c r="O25" i="18"/>
  <c r="O33" i="18"/>
  <c r="Q15" i="18"/>
  <c r="Q7" i="18"/>
  <c r="O6" i="18"/>
  <c r="O14" i="18"/>
  <c r="O22" i="18"/>
  <c r="O8" i="18"/>
  <c r="O16" i="18"/>
  <c r="O23" i="18"/>
  <c r="Q4" i="18"/>
  <c r="O9" i="18"/>
  <c r="O17" i="18"/>
  <c r="Q11" i="18"/>
  <c r="O18" i="18"/>
  <c r="N34" i="18"/>
  <c r="O34" i="18" s="1"/>
  <c r="O25" i="17"/>
  <c r="K7" i="17"/>
  <c r="O6" i="17"/>
  <c r="O14" i="17"/>
  <c r="O22" i="17"/>
  <c r="K8" i="17"/>
  <c r="K9" i="17"/>
  <c r="O8" i="17"/>
  <c r="O16" i="17"/>
  <c r="O23" i="17"/>
  <c r="K10" i="17"/>
  <c r="O9" i="17"/>
  <c r="O17" i="17"/>
  <c r="K3" i="17"/>
  <c r="K11" i="17"/>
  <c r="O18" i="17"/>
  <c r="K4" i="17"/>
  <c r="N34" i="17"/>
  <c r="O34" i="17" s="1"/>
  <c r="O27" i="16"/>
  <c r="O31" i="16"/>
  <c r="O25" i="16"/>
  <c r="O14" i="16"/>
  <c r="O22" i="16"/>
  <c r="O8" i="16"/>
  <c r="O16" i="16"/>
  <c r="O23" i="16"/>
  <c r="O17" i="16"/>
  <c r="O18" i="16"/>
  <c r="N34" i="16"/>
  <c r="O34" i="16" s="1"/>
  <c r="Q15" i="14"/>
  <c r="O27" i="14"/>
  <c r="O29" i="14"/>
  <c r="O31" i="14"/>
  <c r="O34" i="14"/>
  <c r="O30" i="14"/>
  <c r="O26" i="14"/>
  <c r="O28" i="14"/>
  <c r="O33" i="14"/>
  <c r="O6" i="14"/>
  <c r="O14" i="14"/>
  <c r="O22" i="14"/>
  <c r="O7" i="14"/>
  <c r="O8" i="14"/>
  <c r="O23" i="14"/>
  <c r="O10" i="14"/>
  <c r="O18" i="14"/>
  <c r="O25" i="14"/>
  <c r="O3" i="14"/>
  <c r="E21" i="14"/>
  <c r="O27" i="13"/>
  <c r="O28" i="13"/>
  <c r="O30" i="13"/>
  <c r="O33" i="13"/>
  <c r="O6" i="13"/>
  <c r="O14" i="13"/>
  <c r="O22" i="13"/>
  <c r="O8" i="13"/>
  <c r="O16" i="13"/>
  <c r="O23" i="13"/>
  <c r="O18" i="13"/>
  <c r="O25" i="13"/>
  <c r="O19" i="13"/>
  <c r="O25" i="12"/>
  <c r="O6" i="12"/>
  <c r="O14" i="12"/>
  <c r="O22" i="12"/>
  <c r="O8" i="12"/>
  <c r="O16" i="12"/>
  <c r="O23" i="12"/>
  <c r="O9" i="12"/>
  <c r="O17" i="12"/>
  <c r="O18" i="12"/>
  <c r="N34" i="12"/>
  <c r="O34" i="12" s="1"/>
  <c r="O6" i="11"/>
  <c r="O14" i="11"/>
  <c r="O22" i="11"/>
  <c r="M14" i="11"/>
  <c r="O8" i="11"/>
  <c r="O16" i="11"/>
  <c r="O23" i="11"/>
  <c r="O9" i="11"/>
  <c r="O17" i="11"/>
  <c r="O18" i="11"/>
  <c r="N34" i="11"/>
  <c r="O34" i="11" s="1"/>
  <c r="O30" i="10"/>
  <c r="K6" i="10"/>
  <c r="O6" i="10"/>
  <c r="O14" i="10"/>
  <c r="O22" i="10"/>
  <c r="O8" i="10"/>
  <c r="O16" i="10"/>
  <c r="O23" i="10"/>
  <c r="O9" i="10"/>
  <c r="O17" i="10"/>
  <c r="O18" i="10"/>
  <c r="N34" i="10"/>
  <c r="O34" i="10" s="1"/>
  <c r="O27" i="9"/>
  <c r="O33" i="9"/>
  <c r="O6" i="9"/>
  <c r="O14" i="9"/>
  <c r="O22" i="9"/>
  <c r="O8" i="9"/>
  <c r="O16" i="9"/>
  <c r="O23" i="9"/>
  <c r="O18" i="9"/>
  <c r="O25" i="9"/>
  <c r="O27" i="8"/>
  <c r="O31" i="8"/>
  <c r="O34" i="8"/>
  <c r="O30" i="8"/>
  <c r="O26" i="8"/>
  <c r="O32" i="8"/>
  <c r="O28" i="8"/>
  <c r="O33" i="8"/>
  <c r="O6" i="8"/>
  <c r="O14" i="8"/>
  <c r="O22" i="8"/>
  <c r="O7" i="8"/>
  <c r="O9" i="8"/>
  <c r="O10" i="8"/>
  <c r="O18" i="8"/>
  <c r="O25" i="8"/>
  <c r="O3" i="8"/>
  <c r="Q14" i="7"/>
  <c r="O6" i="7"/>
  <c r="O14" i="7"/>
  <c r="O22" i="7"/>
  <c r="O7" i="7"/>
  <c r="E3" i="7"/>
  <c r="E4" i="7"/>
  <c r="E7" i="7"/>
  <c r="O10" i="7"/>
  <c r="O18" i="7"/>
  <c r="O3" i="7"/>
  <c r="O6" i="6"/>
  <c r="O14" i="6"/>
  <c r="O22" i="6"/>
  <c r="O8" i="6"/>
  <c r="O16" i="6"/>
  <c r="O23" i="6"/>
  <c r="O9" i="6"/>
  <c r="O17" i="6"/>
  <c r="O18" i="6"/>
  <c r="N34" i="6"/>
  <c r="O34" i="6" s="1"/>
  <c r="O27" i="5"/>
  <c r="O29" i="5"/>
  <c r="O31" i="5"/>
  <c r="O32" i="5"/>
  <c r="O34" i="5"/>
  <c r="O30" i="5"/>
  <c r="O26" i="5"/>
  <c r="O28" i="5"/>
  <c r="O33" i="5"/>
  <c r="I18" i="5"/>
  <c r="O22" i="5"/>
  <c r="I14" i="5"/>
  <c r="I23" i="5"/>
  <c r="I19" i="5"/>
  <c r="O23" i="5"/>
  <c r="I15" i="5"/>
  <c r="I20" i="5"/>
  <c r="O10" i="5"/>
  <c r="O18" i="5"/>
  <c r="O25" i="5"/>
  <c r="I16" i="5"/>
  <c r="O3" i="5"/>
  <c r="O19" i="5"/>
  <c r="O33" i="4"/>
  <c r="O6" i="4"/>
  <c r="O7" i="4"/>
  <c r="O8" i="4"/>
  <c r="O9" i="4"/>
  <c r="O10" i="4"/>
  <c r="O18" i="4"/>
  <c r="O3" i="4"/>
  <c r="G4" i="4"/>
  <c r="G9" i="4"/>
  <c r="G10" i="4"/>
  <c r="G5" i="4"/>
  <c r="G11" i="4"/>
  <c r="G7" i="4"/>
  <c r="G3" i="4"/>
  <c r="Q21" i="4"/>
  <c r="G15" i="4"/>
  <c r="G18" i="4"/>
  <c r="G21" i="4"/>
  <c r="G16" i="4"/>
  <c r="G19" i="4"/>
  <c r="G22" i="4"/>
  <c r="G17" i="4"/>
  <c r="G14" i="4"/>
  <c r="O26" i="2"/>
  <c r="O27" i="2"/>
  <c r="O30" i="2"/>
  <c r="O31" i="2"/>
  <c r="O32" i="2"/>
  <c r="O25" i="2"/>
  <c r="O33" i="2"/>
  <c r="E21" i="2"/>
  <c r="O6" i="2"/>
  <c r="O14" i="2"/>
  <c r="O22" i="2"/>
  <c r="E14" i="2"/>
  <c r="E22" i="2"/>
  <c r="E15" i="2"/>
  <c r="E23" i="2"/>
  <c r="O8" i="2"/>
  <c r="O16" i="2"/>
  <c r="O23" i="2"/>
  <c r="E16" i="2"/>
  <c r="O9" i="2"/>
  <c r="O17" i="2"/>
  <c r="E17" i="2"/>
  <c r="O18" i="2"/>
  <c r="E18" i="2"/>
  <c r="N34" i="2"/>
  <c r="O34" i="2" s="1"/>
  <c r="O27" i="1"/>
  <c r="O31" i="1"/>
  <c r="O34" i="1"/>
  <c r="O30" i="1"/>
  <c r="O26" i="1"/>
  <c r="O32" i="1"/>
  <c r="O28" i="1"/>
  <c r="O33" i="1"/>
  <c r="E4" i="1"/>
  <c r="O6" i="1"/>
  <c r="O14" i="1"/>
  <c r="O22" i="1"/>
  <c r="E8" i="1"/>
  <c r="O7" i="1"/>
  <c r="E9" i="1"/>
  <c r="O8" i="1"/>
  <c r="E10" i="1"/>
  <c r="O9" i="1"/>
  <c r="E12" i="1"/>
  <c r="O10" i="1"/>
  <c r="O18" i="1"/>
  <c r="O25" i="1"/>
  <c r="O3" i="1"/>
  <c r="O27" i="3"/>
  <c r="O29" i="3"/>
  <c r="O31" i="3"/>
  <c r="O34" i="3"/>
  <c r="O30" i="3"/>
  <c r="O26" i="3"/>
  <c r="O32" i="3"/>
  <c r="O28" i="3"/>
  <c r="O33" i="3"/>
  <c r="O6" i="3"/>
  <c r="O14" i="3"/>
  <c r="O22" i="3"/>
  <c r="O7" i="3"/>
  <c r="O8" i="3"/>
  <c r="O10" i="3"/>
  <c r="O18" i="3"/>
  <c r="O25" i="3"/>
  <c r="O3" i="3"/>
  <c r="K5" i="4"/>
  <c r="K11" i="4"/>
  <c r="E4" i="10"/>
  <c r="D34" i="11"/>
  <c r="E33" i="11" s="1"/>
  <c r="E11" i="10"/>
  <c r="K8" i="4"/>
  <c r="K3" i="4"/>
  <c r="K6" i="4"/>
  <c r="K9" i="4"/>
  <c r="K12" i="4"/>
  <c r="I16" i="10"/>
  <c r="K4" i="4"/>
  <c r="K10" i="4"/>
  <c r="D23" i="20"/>
  <c r="E23" i="20" s="1"/>
  <c r="D12" i="20"/>
  <c r="E12" i="20" s="1"/>
  <c r="M3" i="12"/>
  <c r="G18" i="17"/>
  <c r="K15" i="17"/>
  <c r="K16" i="17"/>
  <c r="E7" i="17"/>
  <c r="Q3" i="17"/>
  <c r="K17" i="17"/>
  <c r="E15" i="17"/>
  <c r="K19" i="17"/>
  <c r="E21" i="17"/>
  <c r="E11" i="17"/>
  <c r="E12" i="17"/>
  <c r="E3" i="17"/>
  <c r="E4" i="17"/>
  <c r="E5" i="17"/>
  <c r="E21" i="19"/>
  <c r="Q4" i="19"/>
  <c r="I9" i="19"/>
  <c r="E3" i="19"/>
  <c r="E15" i="19"/>
  <c r="E4" i="19"/>
  <c r="E5" i="19"/>
  <c r="E12" i="19"/>
  <c r="E7" i="19"/>
  <c r="D34" i="19"/>
  <c r="E34" i="19" s="1"/>
  <c r="E9" i="19"/>
  <c r="E11" i="19"/>
  <c r="G15" i="18"/>
  <c r="E3" i="18"/>
  <c r="E4" i="18"/>
  <c r="E5" i="18"/>
  <c r="E12" i="18"/>
  <c r="E7" i="18"/>
  <c r="E11" i="18"/>
  <c r="G4" i="18"/>
  <c r="E15" i="18"/>
  <c r="E19" i="18"/>
  <c r="E21" i="18"/>
  <c r="E15" i="13"/>
  <c r="E12" i="13"/>
  <c r="E3" i="13"/>
  <c r="E21" i="13"/>
  <c r="E4" i="13"/>
  <c r="E5" i="13"/>
  <c r="E7" i="13"/>
  <c r="E11" i="13"/>
  <c r="K4" i="16"/>
  <c r="E14" i="16"/>
  <c r="E23" i="16"/>
  <c r="E15" i="16"/>
  <c r="D34" i="16"/>
  <c r="E28" i="16" s="1"/>
  <c r="E3" i="16"/>
  <c r="E16" i="16"/>
  <c r="E4" i="16"/>
  <c r="E17" i="16"/>
  <c r="E6" i="16"/>
  <c r="E19" i="16"/>
  <c r="E9" i="16"/>
  <c r="E20" i="16"/>
  <c r="E11" i="16"/>
  <c r="E22" i="16"/>
  <c r="E3" i="14"/>
  <c r="E5" i="14"/>
  <c r="E7" i="14"/>
  <c r="E11" i="14"/>
  <c r="E12" i="14"/>
  <c r="E15" i="14"/>
  <c r="E3" i="10"/>
  <c r="E9" i="10"/>
  <c r="E12" i="10"/>
  <c r="Q19" i="10"/>
  <c r="E15" i="10"/>
  <c r="M6" i="10"/>
  <c r="K12" i="10"/>
  <c r="G21" i="10"/>
  <c r="K8" i="10"/>
  <c r="K9" i="10"/>
  <c r="E5" i="10"/>
  <c r="K3" i="10"/>
  <c r="K10" i="10"/>
  <c r="K16" i="10"/>
  <c r="H26" i="20"/>
  <c r="E6" i="10"/>
  <c r="E22" i="10"/>
  <c r="K4" i="10"/>
  <c r="K11" i="10"/>
  <c r="E7" i="10"/>
  <c r="K7" i="10"/>
  <c r="Q17" i="10"/>
  <c r="D34" i="10"/>
  <c r="E26" i="10" s="1"/>
  <c r="E21" i="10"/>
  <c r="E8" i="10"/>
  <c r="E16" i="10"/>
  <c r="E23" i="10"/>
  <c r="I20" i="10"/>
  <c r="E17" i="10"/>
  <c r="E18" i="10"/>
  <c r="M14" i="10"/>
  <c r="E19" i="10"/>
  <c r="E15" i="12"/>
  <c r="E21" i="12"/>
  <c r="E12" i="12"/>
  <c r="Q3" i="12"/>
  <c r="Q11" i="12"/>
  <c r="E3" i="12"/>
  <c r="E4" i="12"/>
  <c r="E5" i="12"/>
  <c r="E7" i="12"/>
  <c r="E19" i="12"/>
  <c r="E9" i="12"/>
  <c r="E11" i="12"/>
  <c r="G4" i="11"/>
  <c r="E4" i="11"/>
  <c r="E21" i="11"/>
  <c r="E7" i="11"/>
  <c r="E5" i="11"/>
  <c r="D27" i="21"/>
  <c r="I6" i="11"/>
  <c r="Q14" i="11"/>
  <c r="J31" i="21"/>
  <c r="P29" i="21"/>
  <c r="I8" i="11"/>
  <c r="Q15" i="11"/>
  <c r="E12" i="11"/>
  <c r="K18" i="11"/>
  <c r="E15" i="11"/>
  <c r="E5" i="7"/>
  <c r="E11" i="7"/>
  <c r="I3" i="7"/>
  <c r="E15" i="7"/>
  <c r="E19" i="7"/>
  <c r="E21" i="7"/>
  <c r="K8" i="7"/>
  <c r="G4" i="7"/>
  <c r="Q9" i="7"/>
  <c r="F30" i="20"/>
  <c r="H29" i="20"/>
  <c r="L27" i="20"/>
  <c r="K4" i="7"/>
  <c r="K10" i="7"/>
  <c r="K5" i="7"/>
  <c r="K11" i="7"/>
  <c r="E12" i="7"/>
  <c r="K6" i="7"/>
  <c r="K7" i="7"/>
  <c r="F29" i="22"/>
  <c r="M9" i="9"/>
  <c r="J26" i="22"/>
  <c r="E17" i="9"/>
  <c r="E14" i="9"/>
  <c r="E21" i="9"/>
  <c r="E4" i="9"/>
  <c r="J27" i="22"/>
  <c r="P25" i="22"/>
  <c r="P33" i="22"/>
  <c r="E5" i="9"/>
  <c r="E15" i="9"/>
  <c r="E6" i="9"/>
  <c r="E7" i="9"/>
  <c r="E9" i="9"/>
  <c r="E11" i="9"/>
  <c r="D34" i="9"/>
  <c r="E34" i="9" s="1"/>
  <c r="E3" i="9"/>
  <c r="E12" i="9"/>
  <c r="D31" i="21"/>
  <c r="E21" i="8"/>
  <c r="E20" i="8"/>
  <c r="E5" i="8"/>
  <c r="E23" i="8"/>
  <c r="E12" i="8"/>
  <c r="D34" i="8"/>
  <c r="E34" i="8" s="1"/>
  <c r="E12" i="6"/>
  <c r="E15" i="6"/>
  <c r="E21" i="6"/>
  <c r="E5" i="6"/>
  <c r="E7" i="6"/>
  <c r="D27" i="22"/>
  <c r="D12" i="22"/>
  <c r="E12" i="22" s="1"/>
  <c r="D23" i="22"/>
  <c r="E23" i="22" s="1"/>
  <c r="D23" i="21"/>
  <c r="E23" i="21" s="1"/>
  <c r="D12" i="21"/>
  <c r="E12" i="21" s="1"/>
  <c r="D27" i="20"/>
  <c r="E4" i="2"/>
  <c r="E5" i="2"/>
  <c r="E6" i="2"/>
  <c r="E7" i="2"/>
  <c r="D34" i="2"/>
  <c r="E34" i="2" s="1"/>
  <c r="E8" i="2"/>
  <c r="E26" i="2"/>
  <c r="E9" i="2"/>
  <c r="E10" i="2"/>
  <c r="E3" i="2"/>
  <c r="E18" i="1"/>
  <c r="E21" i="1"/>
  <c r="E15" i="1"/>
  <c r="E3" i="1"/>
  <c r="E11" i="1"/>
  <c r="E5" i="1"/>
  <c r="E6" i="1"/>
  <c r="D34" i="1"/>
  <c r="E30" i="1" s="1"/>
  <c r="D31" i="20"/>
  <c r="D28" i="20"/>
  <c r="D32" i="20"/>
  <c r="D25" i="20"/>
  <c r="D29" i="20"/>
  <c r="D33" i="20"/>
  <c r="D26" i="20"/>
  <c r="D30" i="20"/>
  <c r="L32" i="20"/>
  <c r="P31" i="20"/>
  <c r="D31" i="22"/>
  <c r="P30" i="22"/>
  <c r="D28" i="22"/>
  <c r="D32" i="22"/>
  <c r="H31" i="22"/>
  <c r="J30" i="22"/>
  <c r="L29" i="22"/>
  <c r="P28" i="22"/>
  <c r="D25" i="22"/>
  <c r="D29" i="22"/>
  <c r="D33" i="22"/>
  <c r="D26" i="22"/>
  <c r="D30" i="22"/>
  <c r="D28" i="21"/>
  <c r="D32" i="21"/>
  <c r="D25" i="21"/>
  <c r="D29" i="21"/>
  <c r="D33" i="21"/>
  <c r="D26" i="21"/>
  <c r="D30" i="21"/>
  <c r="H31" i="20"/>
  <c r="J25" i="20"/>
  <c r="J33" i="20"/>
  <c r="G17" i="17"/>
  <c r="E6" i="17"/>
  <c r="E14" i="17"/>
  <c r="E22" i="17"/>
  <c r="P30" i="20"/>
  <c r="J27" i="20"/>
  <c r="E8" i="17"/>
  <c r="E16" i="17"/>
  <c r="E23" i="17"/>
  <c r="E9" i="17"/>
  <c r="E17" i="17"/>
  <c r="Q14" i="17"/>
  <c r="Q19" i="17"/>
  <c r="E18" i="17"/>
  <c r="G15" i="17"/>
  <c r="G21" i="17"/>
  <c r="E19" i="17"/>
  <c r="D34" i="17"/>
  <c r="E34" i="17" s="1"/>
  <c r="E6" i="19"/>
  <c r="E14" i="19"/>
  <c r="E22" i="19"/>
  <c r="M17" i="19"/>
  <c r="L31" i="22"/>
  <c r="H28" i="22"/>
  <c r="L26" i="22"/>
  <c r="E8" i="19"/>
  <c r="E16" i="19"/>
  <c r="E23" i="19"/>
  <c r="I5" i="19"/>
  <c r="I19" i="19"/>
  <c r="E17" i="19"/>
  <c r="H30" i="22"/>
  <c r="J29" i="22"/>
  <c r="L28" i="22"/>
  <c r="E18" i="19"/>
  <c r="E19" i="19"/>
  <c r="E6" i="18"/>
  <c r="E14" i="18"/>
  <c r="E22" i="18"/>
  <c r="E8" i="18"/>
  <c r="E16" i="18"/>
  <c r="E23" i="18"/>
  <c r="L25" i="21"/>
  <c r="E9" i="18"/>
  <c r="E17" i="18"/>
  <c r="E18" i="18"/>
  <c r="D34" i="18"/>
  <c r="E34" i="18" s="1"/>
  <c r="I7" i="13"/>
  <c r="F29" i="20"/>
  <c r="L26" i="20"/>
  <c r="P25" i="20"/>
  <c r="J30" i="20"/>
  <c r="L29" i="20"/>
  <c r="E6" i="13"/>
  <c r="E14" i="13"/>
  <c r="E22" i="13"/>
  <c r="F31" i="20"/>
  <c r="J29" i="20"/>
  <c r="H25" i="20"/>
  <c r="H33" i="20"/>
  <c r="J32" i="20"/>
  <c r="L31" i="20"/>
  <c r="E8" i="13"/>
  <c r="E16" i="13"/>
  <c r="E23" i="13"/>
  <c r="E9" i="13"/>
  <c r="E17" i="13"/>
  <c r="H32" i="20"/>
  <c r="J31" i="20"/>
  <c r="L30" i="20"/>
  <c r="P29" i="20"/>
  <c r="H27" i="20"/>
  <c r="L25" i="20"/>
  <c r="L33" i="20"/>
  <c r="P32" i="20"/>
  <c r="E18" i="13"/>
  <c r="E19" i="13"/>
  <c r="D34" i="13"/>
  <c r="E34" i="13" s="1"/>
  <c r="E34" i="16"/>
  <c r="E32" i="16"/>
  <c r="Q19" i="16"/>
  <c r="F27" i="22"/>
  <c r="H26" i="22"/>
  <c r="J33" i="22"/>
  <c r="L32" i="22"/>
  <c r="E5" i="16"/>
  <c r="E12" i="16"/>
  <c r="E21" i="16"/>
  <c r="H25" i="22"/>
  <c r="E7" i="16"/>
  <c r="E8" i="16"/>
  <c r="F33" i="22"/>
  <c r="E6" i="14"/>
  <c r="E14" i="14"/>
  <c r="E22" i="14"/>
  <c r="F26" i="21"/>
  <c r="H25" i="21"/>
  <c r="H33" i="21"/>
  <c r="J32" i="21"/>
  <c r="L31" i="21"/>
  <c r="P30" i="21"/>
  <c r="F29" i="21"/>
  <c r="H28" i="21"/>
  <c r="J27" i="21"/>
  <c r="E8" i="14"/>
  <c r="E16" i="14"/>
  <c r="E23" i="14"/>
  <c r="E9" i="14"/>
  <c r="E17" i="14"/>
  <c r="E18" i="14"/>
  <c r="E19" i="14"/>
  <c r="D34" i="14"/>
  <c r="E34" i="14" s="1"/>
  <c r="F25" i="22"/>
  <c r="E6" i="12"/>
  <c r="E14" i="12"/>
  <c r="E22" i="12"/>
  <c r="J25" i="22"/>
  <c r="P31" i="22"/>
  <c r="E8" i="12"/>
  <c r="E16" i="12"/>
  <c r="E23" i="12"/>
  <c r="E17" i="12"/>
  <c r="E18" i="12"/>
  <c r="D34" i="12"/>
  <c r="E34" i="12" s="1"/>
  <c r="E28" i="11"/>
  <c r="E29" i="11"/>
  <c r="E26" i="11"/>
  <c r="Q17" i="11"/>
  <c r="L26" i="21"/>
  <c r="P25" i="21"/>
  <c r="E6" i="11"/>
  <c r="E14" i="11"/>
  <c r="E22" i="11"/>
  <c r="E8" i="11"/>
  <c r="E16" i="11"/>
  <c r="E23" i="11"/>
  <c r="E9" i="11"/>
  <c r="E17" i="11"/>
  <c r="F30" i="21"/>
  <c r="H29" i="21"/>
  <c r="J28" i="21"/>
  <c r="P26" i="21"/>
  <c r="E10" i="11"/>
  <c r="E18" i="11"/>
  <c r="E25" i="11"/>
  <c r="I4" i="11"/>
  <c r="E3" i="11"/>
  <c r="E19" i="11"/>
  <c r="H26" i="21"/>
  <c r="J25" i="21"/>
  <c r="L32" i="21"/>
  <c r="P31" i="21"/>
  <c r="I6" i="7"/>
  <c r="F32" i="20"/>
  <c r="E6" i="7"/>
  <c r="E14" i="7"/>
  <c r="E22" i="7"/>
  <c r="J23" i="20"/>
  <c r="K23" i="20" s="1"/>
  <c r="M6" i="7"/>
  <c r="G11" i="7"/>
  <c r="F26" i="20"/>
  <c r="E8" i="7"/>
  <c r="E16" i="7"/>
  <c r="E23" i="7"/>
  <c r="I7" i="7"/>
  <c r="J12" i="20"/>
  <c r="K9" i="20" s="1"/>
  <c r="E9" i="7"/>
  <c r="E17" i="7"/>
  <c r="I4" i="7"/>
  <c r="E18" i="7"/>
  <c r="D34" i="7"/>
  <c r="E34" i="7" s="1"/>
  <c r="I5" i="7"/>
  <c r="E22" i="9"/>
  <c r="F31" i="22"/>
  <c r="P27" i="22"/>
  <c r="H33" i="22"/>
  <c r="J32" i="22"/>
  <c r="E8" i="9"/>
  <c r="E16" i="9"/>
  <c r="E23" i="9"/>
  <c r="I16" i="9"/>
  <c r="F28" i="22"/>
  <c r="H27" i="22"/>
  <c r="J23" i="22"/>
  <c r="K23" i="22" s="1"/>
  <c r="L33" i="22"/>
  <c r="P32" i="22"/>
  <c r="E18" i="9"/>
  <c r="M4" i="9"/>
  <c r="I18" i="9"/>
  <c r="E19" i="9"/>
  <c r="F30" i="22"/>
  <c r="L27" i="22"/>
  <c r="E6" i="8"/>
  <c r="E14" i="8"/>
  <c r="E22" i="8"/>
  <c r="J26" i="21"/>
  <c r="L33" i="21"/>
  <c r="P32" i="21"/>
  <c r="E7" i="8"/>
  <c r="E8" i="8"/>
  <c r="H32" i="21"/>
  <c r="L30" i="21"/>
  <c r="E9" i="8"/>
  <c r="E17" i="8"/>
  <c r="F31" i="21"/>
  <c r="E10" i="8"/>
  <c r="E3" i="8"/>
  <c r="K16" i="8"/>
  <c r="G18" i="8"/>
  <c r="Q19" i="8"/>
  <c r="M18" i="8"/>
  <c r="J33" i="21"/>
  <c r="H28" i="20"/>
  <c r="P33" i="20"/>
  <c r="E6" i="4"/>
  <c r="E14" i="4"/>
  <c r="E22" i="4"/>
  <c r="H23" i="20"/>
  <c r="I21" i="20" s="1"/>
  <c r="L28" i="20"/>
  <c r="P27" i="20"/>
  <c r="E8" i="4"/>
  <c r="E16" i="4"/>
  <c r="E23" i="4"/>
  <c r="L23" i="20"/>
  <c r="M17" i="20" s="1"/>
  <c r="P28" i="20"/>
  <c r="E9" i="4"/>
  <c r="E17" i="4"/>
  <c r="P12" i="20"/>
  <c r="Q7" i="20" s="1"/>
  <c r="F23" i="20"/>
  <c r="G16" i="20" s="1"/>
  <c r="F33" i="20"/>
  <c r="E18" i="4"/>
  <c r="D34" i="4"/>
  <c r="E34" i="4" s="1"/>
  <c r="G9" i="6"/>
  <c r="E6" i="6"/>
  <c r="E14" i="6"/>
  <c r="E22" i="6"/>
  <c r="G5" i="6"/>
  <c r="G10" i="6"/>
  <c r="H23" i="22"/>
  <c r="I20" i="22" s="1"/>
  <c r="P23" i="22"/>
  <c r="Q20" i="22" s="1"/>
  <c r="H12" i="22"/>
  <c r="I5" i="22" s="1"/>
  <c r="J12" i="22"/>
  <c r="K9" i="22" s="1"/>
  <c r="L25" i="22"/>
  <c r="E8" i="6"/>
  <c r="E16" i="6"/>
  <c r="E23" i="6"/>
  <c r="G3" i="6"/>
  <c r="G6" i="6"/>
  <c r="F32" i="22"/>
  <c r="E9" i="6"/>
  <c r="E17" i="6"/>
  <c r="G11" i="6"/>
  <c r="Q21" i="6"/>
  <c r="F23" i="22"/>
  <c r="G15" i="22" s="1"/>
  <c r="H32" i="22"/>
  <c r="J31" i="22"/>
  <c r="L30" i="22"/>
  <c r="P29" i="22"/>
  <c r="E18" i="6"/>
  <c r="G7" i="6"/>
  <c r="Q15" i="6"/>
  <c r="E19" i="6"/>
  <c r="D34" i="6"/>
  <c r="E34" i="6" s="1"/>
  <c r="G4" i="6"/>
  <c r="G8" i="6"/>
  <c r="G3" i="5"/>
  <c r="F25" i="21"/>
  <c r="F33" i="21"/>
  <c r="H23" i="21"/>
  <c r="I16" i="21" s="1"/>
  <c r="J23" i="21"/>
  <c r="K16" i="21" s="1"/>
  <c r="E6" i="5"/>
  <c r="E14" i="5"/>
  <c r="E22" i="5"/>
  <c r="G10" i="5"/>
  <c r="G4" i="5"/>
  <c r="F27" i="21"/>
  <c r="E8" i="5"/>
  <c r="E16" i="5"/>
  <c r="E23" i="5"/>
  <c r="G7" i="5"/>
  <c r="M7" i="5"/>
  <c r="G11" i="5"/>
  <c r="H30" i="21"/>
  <c r="J29" i="21"/>
  <c r="L23" i="21"/>
  <c r="M22" i="21" s="1"/>
  <c r="P27" i="21"/>
  <c r="E9" i="5"/>
  <c r="E17" i="5"/>
  <c r="M4" i="5"/>
  <c r="G8" i="5"/>
  <c r="P33" i="21"/>
  <c r="J30" i="21"/>
  <c r="L29" i="21"/>
  <c r="P28" i="21"/>
  <c r="E18" i="5"/>
  <c r="G5" i="5"/>
  <c r="L12" i="21"/>
  <c r="M12" i="21" s="1"/>
  <c r="E19" i="5"/>
  <c r="D34" i="5"/>
  <c r="E34" i="5" s="1"/>
  <c r="M8" i="5"/>
  <c r="D34" i="3"/>
  <c r="E34" i="3" s="1"/>
  <c r="E30" i="2"/>
  <c r="E31" i="2"/>
  <c r="E32" i="2"/>
  <c r="E25" i="2"/>
  <c r="E27" i="1"/>
  <c r="L23" i="22"/>
  <c r="M23" i="22" s="1"/>
  <c r="H29" i="22"/>
  <c r="J28" i="22"/>
  <c r="F26" i="22"/>
  <c r="L12" i="22"/>
  <c r="M5" i="22" s="1"/>
  <c r="P12" i="22"/>
  <c r="P26" i="22"/>
  <c r="F12" i="22"/>
  <c r="G12" i="22" s="1"/>
  <c r="P23" i="21"/>
  <c r="Q17" i="21" s="1"/>
  <c r="H27" i="21"/>
  <c r="H31" i="21"/>
  <c r="L28" i="21"/>
  <c r="F32" i="21"/>
  <c r="F28" i="21"/>
  <c r="F23" i="21"/>
  <c r="G15" i="21" s="1"/>
  <c r="H12" i="21"/>
  <c r="I7" i="21" s="1"/>
  <c r="L27" i="21"/>
  <c r="J12" i="21"/>
  <c r="K6" i="21" s="1"/>
  <c r="P12" i="21"/>
  <c r="Q12" i="21" s="1"/>
  <c r="F12" i="21"/>
  <c r="G6" i="21" s="1"/>
  <c r="J26" i="20"/>
  <c r="P23" i="20"/>
  <c r="H30" i="20"/>
  <c r="F25" i="20"/>
  <c r="F27" i="20"/>
  <c r="F28" i="20"/>
  <c r="H12" i="20"/>
  <c r="I7" i="20" s="1"/>
  <c r="P26" i="20"/>
  <c r="L12" i="20"/>
  <c r="M5" i="20" s="1"/>
  <c r="J28" i="20"/>
  <c r="F12" i="20"/>
  <c r="G11" i="20" s="1"/>
  <c r="Q7" i="19"/>
  <c r="I11" i="19"/>
  <c r="I3" i="19"/>
  <c r="G3" i="19"/>
  <c r="Q9" i="19"/>
  <c r="M14" i="19"/>
  <c r="L34" i="19"/>
  <c r="M29" i="19" s="1"/>
  <c r="M20" i="19"/>
  <c r="I10" i="19"/>
  <c r="M15" i="19"/>
  <c r="G4" i="19"/>
  <c r="M16" i="19"/>
  <c r="M18" i="19"/>
  <c r="G8" i="19"/>
  <c r="M19" i="19"/>
  <c r="Q22" i="19"/>
  <c r="Q5" i="19"/>
  <c r="Q10" i="19"/>
  <c r="Q12" i="19"/>
  <c r="Q19" i="19"/>
  <c r="Q6" i="19"/>
  <c r="I20" i="19"/>
  <c r="Q11" i="19"/>
  <c r="I21" i="19"/>
  <c r="Q3" i="19"/>
  <c r="M22" i="19"/>
  <c r="G5" i="19"/>
  <c r="K15" i="19"/>
  <c r="I18" i="19"/>
  <c r="I23" i="19"/>
  <c r="K5" i="19"/>
  <c r="K8" i="19"/>
  <c r="G11" i="19"/>
  <c r="K16" i="19"/>
  <c r="K21" i="19"/>
  <c r="K23" i="19"/>
  <c r="P34" i="19"/>
  <c r="Q29" i="19" s="1"/>
  <c r="M3" i="19"/>
  <c r="K19" i="19"/>
  <c r="K22" i="19"/>
  <c r="G6" i="19"/>
  <c r="G9" i="19"/>
  <c r="M11" i="19"/>
  <c r="I17" i="19"/>
  <c r="M23" i="19"/>
  <c r="K6" i="19"/>
  <c r="K14" i="19"/>
  <c r="K17" i="19"/>
  <c r="K4" i="19"/>
  <c r="F34" i="19"/>
  <c r="G27" i="19" s="1"/>
  <c r="G7" i="19"/>
  <c r="G10" i="19"/>
  <c r="Q14" i="19"/>
  <c r="G18" i="19"/>
  <c r="K20" i="19"/>
  <c r="H34" i="19"/>
  <c r="I31" i="19" s="1"/>
  <c r="M3" i="18"/>
  <c r="M5" i="18"/>
  <c r="I3" i="18"/>
  <c r="I6" i="18"/>
  <c r="I12" i="18"/>
  <c r="I8" i="18"/>
  <c r="I7" i="18"/>
  <c r="I4" i="18"/>
  <c r="I9" i="18"/>
  <c r="I5" i="18"/>
  <c r="I10" i="18"/>
  <c r="G8" i="18"/>
  <c r="G9" i="18"/>
  <c r="G11" i="18"/>
  <c r="K3" i="18"/>
  <c r="G17" i="18"/>
  <c r="G19" i="18"/>
  <c r="K11" i="18"/>
  <c r="K6" i="18"/>
  <c r="M11" i="18"/>
  <c r="M12" i="18"/>
  <c r="K19" i="18"/>
  <c r="K9" i="18"/>
  <c r="M4" i="18"/>
  <c r="K7" i="18"/>
  <c r="M9" i="18"/>
  <c r="M14" i="18"/>
  <c r="G21" i="18"/>
  <c r="M7" i="18"/>
  <c r="M22" i="18"/>
  <c r="K12" i="18"/>
  <c r="K5" i="18"/>
  <c r="K15" i="18"/>
  <c r="I16" i="18"/>
  <c r="I20" i="18"/>
  <c r="G3" i="18"/>
  <c r="M6" i="18"/>
  <c r="M8" i="18"/>
  <c r="K10" i="18"/>
  <c r="G12" i="18"/>
  <c r="K17" i="18"/>
  <c r="K21" i="18"/>
  <c r="F34" i="18"/>
  <c r="G34" i="18" s="1"/>
  <c r="G5" i="18"/>
  <c r="G7" i="18"/>
  <c r="I14" i="18"/>
  <c r="I22" i="18"/>
  <c r="I18" i="18"/>
  <c r="J34" i="18"/>
  <c r="K34" i="18" s="1"/>
  <c r="L34" i="18"/>
  <c r="M34" i="18" s="1"/>
  <c r="Q15" i="17"/>
  <c r="Q17" i="17"/>
  <c r="I21" i="17"/>
  <c r="I14" i="17"/>
  <c r="G19" i="17"/>
  <c r="F34" i="17"/>
  <c r="G34" i="17" s="1"/>
  <c r="Q8" i="17"/>
  <c r="Q10" i="17"/>
  <c r="Q5" i="17"/>
  <c r="M9" i="17"/>
  <c r="M6" i="17"/>
  <c r="I9" i="17"/>
  <c r="I8" i="17"/>
  <c r="I11" i="17"/>
  <c r="Q21" i="17"/>
  <c r="Q22" i="17"/>
  <c r="I16" i="17"/>
  <c r="I20" i="17"/>
  <c r="I3" i="17"/>
  <c r="I7" i="17"/>
  <c r="Q4" i="17"/>
  <c r="G5" i="17"/>
  <c r="Q7" i="17"/>
  <c r="Q9" i="17"/>
  <c r="I18" i="17"/>
  <c r="G8" i="17"/>
  <c r="L34" i="17"/>
  <c r="M34" i="17" s="1"/>
  <c r="P34" i="17"/>
  <c r="Q34" i="17" s="1"/>
  <c r="Q12" i="17"/>
  <c r="H34" i="17"/>
  <c r="I34" i="17" s="1"/>
  <c r="G4" i="17"/>
  <c r="Q6" i="17"/>
  <c r="M14" i="17"/>
  <c r="Q4" i="16"/>
  <c r="Q5" i="16"/>
  <c r="Q11" i="16"/>
  <c r="G8" i="16"/>
  <c r="M14" i="16"/>
  <c r="Q3" i="16"/>
  <c r="M6" i="16"/>
  <c r="I14" i="16"/>
  <c r="I7" i="16"/>
  <c r="I4" i="16"/>
  <c r="I12" i="16"/>
  <c r="G21" i="16"/>
  <c r="I8" i="16"/>
  <c r="I9" i="16"/>
  <c r="I5" i="16"/>
  <c r="I10" i="16"/>
  <c r="K10" i="16"/>
  <c r="I6" i="16"/>
  <c r="Q17" i="16"/>
  <c r="M3" i="16"/>
  <c r="G7" i="16"/>
  <c r="I11" i="16"/>
  <c r="Q21" i="16"/>
  <c r="G12" i="16"/>
  <c r="Q14" i="16"/>
  <c r="G17" i="16"/>
  <c r="K9" i="16"/>
  <c r="G3" i="16"/>
  <c r="G10" i="16"/>
  <c r="K3" i="16"/>
  <c r="K5" i="16"/>
  <c r="K7" i="16"/>
  <c r="I16" i="16"/>
  <c r="G6" i="16"/>
  <c r="K12" i="16"/>
  <c r="G4" i="16"/>
  <c r="K8" i="16"/>
  <c r="K11" i="16"/>
  <c r="G19" i="16"/>
  <c r="G9" i="16"/>
  <c r="I20" i="16"/>
  <c r="G5" i="16"/>
  <c r="Q6" i="16"/>
  <c r="Q8" i="16"/>
  <c r="G15" i="16"/>
  <c r="G18" i="16"/>
  <c r="Q22" i="16"/>
  <c r="K15" i="16"/>
  <c r="L34" i="16"/>
  <c r="M34" i="16" s="1"/>
  <c r="Q15" i="16"/>
  <c r="K19" i="16"/>
  <c r="P34" i="16"/>
  <c r="Q34" i="16" s="1"/>
  <c r="Q7" i="16"/>
  <c r="Q9" i="16"/>
  <c r="Q12" i="16"/>
  <c r="K16" i="16"/>
  <c r="K17" i="16"/>
  <c r="I21" i="16"/>
  <c r="F34" i="16"/>
  <c r="G34" i="16" s="1"/>
  <c r="Q17" i="14"/>
  <c r="I15" i="14"/>
  <c r="Q7" i="14"/>
  <c r="Q8" i="14"/>
  <c r="M5" i="14"/>
  <c r="M6" i="14"/>
  <c r="M8" i="14"/>
  <c r="M10" i="14"/>
  <c r="M4" i="14"/>
  <c r="I4" i="14"/>
  <c r="Q4" i="14"/>
  <c r="I8" i="14"/>
  <c r="Q11" i="14"/>
  <c r="G5" i="14"/>
  <c r="G3" i="14"/>
  <c r="I3" i="14"/>
  <c r="I6" i="14"/>
  <c r="I9" i="14"/>
  <c r="I12" i="14"/>
  <c r="G19" i="14"/>
  <c r="Q3" i="14"/>
  <c r="Q9" i="14"/>
  <c r="I19" i="14"/>
  <c r="G4" i="14"/>
  <c r="G7" i="14"/>
  <c r="Q19" i="14"/>
  <c r="G11" i="14"/>
  <c r="G8" i="14"/>
  <c r="I11" i="14"/>
  <c r="G15" i="14"/>
  <c r="K19" i="14"/>
  <c r="K3" i="14"/>
  <c r="I5" i="14"/>
  <c r="I7" i="14"/>
  <c r="K9" i="14"/>
  <c r="K11" i="14"/>
  <c r="I16" i="14"/>
  <c r="I20" i="14"/>
  <c r="M3" i="14"/>
  <c r="K5" i="14"/>
  <c r="M7" i="14"/>
  <c r="M9" i="14"/>
  <c r="M11" i="14"/>
  <c r="K17" i="14"/>
  <c r="G21" i="14"/>
  <c r="K12" i="14"/>
  <c r="K21" i="14"/>
  <c r="Q5" i="14"/>
  <c r="I14" i="14"/>
  <c r="I18" i="14"/>
  <c r="I22" i="14"/>
  <c r="J34" i="14"/>
  <c r="K34" i="14" s="1"/>
  <c r="K10" i="14"/>
  <c r="M14" i="14"/>
  <c r="L34" i="14"/>
  <c r="M34" i="14" s="1"/>
  <c r="K6" i="14"/>
  <c r="P34" i="14"/>
  <c r="Q34" i="14" s="1"/>
  <c r="Q17" i="13"/>
  <c r="Q19" i="13"/>
  <c r="M14" i="13"/>
  <c r="I16" i="13"/>
  <c r="I19" i="13"/>
  <c r="I20" i="13"/>
  <c r="G21" i="13"/>
  <c r="Q6" i="13"/>
  <c r="Q3" i="13"/>
  <c r="Q7" i="13"/>
  <c r="Q4" i="13"/>
  <c r="Q8" i="13"/>
  <c r="Q5" i="13"/>
  <c r="Q9" i="13"/>
  <c r="Q12" i="13"/>
  <c r="I9" i="13"/>
  <c r="I3" i="13"/>
  <c r="G4" i="13"/>
  <c r="G3" i="13"/>
  <c r="G10" i="13"/>
  <c r="Q11" i="13"/>
  <c r="K14" i="13"/>
  <c r="K23" i="13"/>
  <c r="K19" i="13"/>
  <c r="K15" i="13"/>
  <c r="I12" i="13"/>
  <c r="K21" i="13"/>
  <c r="I5" i="13"/>
  <c r="G8" i="13"/>
  <c r="K17" i="13"/>
  <c r="K22" i="13"/>
  <c r="G11" i="13"/>
  <c r="I11" i="13"/>
  <c r="M8" i="13"/>
  <c r="G15" i="13"/>
  <c r="P34" i="13"/>
  <c r="Q31" i="13" s="1"/>
  <c r="M12" i="13"/>
  <c r="M3" i="13"/>
  <c r="M5" i="13"/>
  <c r="M7" i="13"/>
  <c r="M9" i="13"/>
  <c r="M11" i="13"/>
  <c r="F34" i="13"/>
  <c r="G32" i="13" s="1"/>
  <c r="I6" i="13"/>
  <c r="I14" i="13"/>
  <c r="I18" i="13"/>
  <c r="M22" i="13"/>
  <c r="J34" i="13"/>
  <c r="K29" i="13" s="1"/>
  <c r="M4" i="13"/>
  <c r="M6" i="13"/>
  <c r="L34" i="13"/>
  <c r="M32" i="13" s="1"/>
  <c r="Q5" i="12"/>
  <c r="Q6" i="12"/>
  <c r="K7" i="12"/>
  <c r="K8" i="12"/>
  <c r="K9" i="12"/>
  <c r="K3" i="12"/>
  <c r="K4" i="12"/>
  <c r="K10" i="12"/>
  <c r="Q14" i="12"/>
  <c r="K5" i="12"/>
  <c r="K11" i="12"/>
  <c r="G15" i="12"/>
  <c r="K6" i="12"/>
  <c r="G6" i="12"/>
  <c r="I14" i="12"/>
  <c r="I16" i="12"/>
  <c r="G18" i="12"/>
  <c r="Q4" i="12"/>
  <c r="Q8" i="12"/>
  <c r="I18" i="12"/>
  <c r="I4" i="12"/>
  <c r="I12" i="12"/>
  <c r="K19" i="12"/>
  <c r="G4" i="12"/>
  <c r="I9" i="12"/>
  <c r="I7" i="12"/>
  <c r="Q9" i="12"/>
  <c r="K15" i="12"/>
  <c r="Q19" i="12"/>
  <c r="I20" i="12"/>
  <c r="I3" i="12"/>
  <c r="I5" i="12"/>
  <c r="Q7" i="12"/>
  <c r="Q10" i="12"/>
  <c r="K16" i="12"/>
  <c r="K21" i="12"/>
  <c r="G8" i="12"/>
  <c r="M16" i="12"/>
  <c r="K17" i="12"/>
  <c r="I6" i="12"/>
  <c r="I8" i="12"/>
  <c r="I10" i="12"/>
  <c r="G12" i="12"/>
  <c r="I21" i="12"/>
  <c r="M23" i="12"/>
  <c r="M14" i="12"/>
  <c r="G3" i="12"/>
  <c r="M22" i="12"/>
  <c r="F34" i="12"/>
  <c r="G26" i="12" s="1"/>
  <c r="G5" i="12"/>
  <c r="G7" i="12"/>
  <c r="G9" i="12"/>
  <c r="G11" i="12"/>
  <c r="M18" i="12"/>
  <c r="Q22" i="12"/>
  <c r="M19" i="12"/>
  <c r="L34" i="12"/>
  <c r="M29" i="12" s="1"/>
  <c r="P34" i="12"/>
  <c r="Q29" i="12" s="1"/>
  <c r="K16" i="11"/>
  <c r="K17" i="11"/>
  <c r="Q8" i="11"/>
  <c r="Q9" i="11"/>
  <c r="I9" i="11"/>
  <c r="I10" i="11"/>
  <c r="I5" i="11"/>
  <c r="I7" i="11"/>
  <c r="G5" i="11"/>
  <c r="G23" i="11"/>
  <c r="L34" i="11"/>
  <c r="M30" i="11" s="1"/>
  <c r="G18" i="11"/>
  <c r="M5" i="11"/>
  <c r="G15" i="11"/>
  <c r="G19" i="11"/>
  <c r="G20" i="11"/>
  <c r="M6" i="11"/>
  <c r="G21" i="11"/>
  <c r="M3" i="11"/>
  <c r="G17" i="11"/>
  <c r="Q21" i="11"/>
  <c r="K6" i="11"/>
  <c r="K9" i="11"/>
  <c r="I12" i="11"/>
  <c r="I20" i="11"/>
  <c r="J34" i="11"/>
  <c r="K32" i="11" s="1"/>
  <c r="K4" i="11"/>
  <c r="K12" i="11"/>
  <c r="I18" i="11"/>
  <c r="I21" i="11"/>
  <c r="I15" i="11"/>
  <c r="K7" i="11"/>
  <c r="K10" i="11"/>
  <c r="I16" i="11"/>
  <c r="K11" i="11"/>
  <c r="I22" i="11"/>
  <c r="I3" i="11"/>
  <c r="K5" i="11"/>
  <c r="K8" i="11"/>
  <c r="M11" i="11"/>
  <c r="I14" i="11"/>
  <c r="Q16" i="11"/>
  <c r="K19" i="11"/>
  <c r="M22" i="11"/>
  <c r="Q23" i="11"/>
  <c r="Q19" i="11"/>
  <c r="Q22" i="11"/>
  <c r="Q14" i="10"/>
  <c r="Q15" i="10"/>
  <c r="K15" i="10"/>
  <c r="K19" i="10"/>
  <c r="I21" i="10"/>
  <c r="I14" i="10"/>
  <c r="G17" i="10"/>
  <c r="G19" i="10"/>
  <c r="Q4" i="10"/>
  <c r="I8" i="10"/>
  <c r="I5" i="10"/>
  <c r="I9" i="10"/>
  <c r="I3" i="10"/>
  <c r="I7" i="10"/>
  <c r="F34" i="10"/>
  <c r="G34" i="10" s="1"/>
  <c r="Q7" i="10"/>
  <c r="I11" i="10"/>
  <c r="K21" i="10"/>
  <c r="Q22" i="10"/>
  <c r="Q10" i="10"/>
  <c r="Q5" i="10"/>
  <c r="Q11" i="10"/>
  <c r="Q8" i="10"/>
  <c r="Q3" i="10"/>
  <c r="Q6" i="10"/>
  <c r="G5" i="10"/>
  <c r="M9" i="10"/>
  <c r="G15" i="10"/>
  <c r="G18" i="10"/>
  <c r="Q21" i="10"/>
  <c r="Q9" i="10"/>
  <c r="J34" i="10"/>
  <c r="K34" i="10" s="1"/>
  <c r="G8" i="10"/>
  <c r="L34" i="10"/>
  <c r="M34" i="10" s="1"/>
  <c r="P34" i="10"/>
  <c r="Q34" i="10" s="1"/>
  <c r="G4" i="10"/>
  <c r="M14" i="9"/>
  <c r="I14" i="9"/>
  <c r="M6" i="9"/>
  <c r="M7" i="9"/>
  <c r="M8" i="9"/>
  <c r="I8" i="9"/>
  <c r="I9" i="9"/>
  <c r="M3" i="9"/>
  <c r="M10" i="9"/>
  <c r="G15" i="9"/>
  <c r="I20" i="9"/>
  <c r="K4" i="9"/>
  <c r="K17" i="9"/>
  <c r="I3" i="9"/>
  <c r="I7" i="9"/>
  <c r="I11" i="9"/>
  <c r="I22" i="9"/>
  <c r="M11" i="9"/>
  <c r="Q3" i="9"/>
  <c r="Q4" i="9"/>
  <c r="M5" i="9"/>
  <c r="I10" i="9"/>
  <c r="G19" i="9"/>
  <c r="G7" i="9"/>
  <c r="Q15" i="9"/>
  <c r="J34" i="9"/>
  <c r="K34" i="9" s="1"/>
  <c r="G5" i="9"/>
  <c r="K10" i="9"/>
  <c r="K3" i="9"/>
  <c r="K5" i="9"/>
  <c r="G8" i="9"/>
  <c r="Q17" i="9"/>
  <c r="G6" i="9"/>
  <c r="G4" i="9"/>
  <c r="K6" i="9"/>
  <c r="Q8" i="9"/>
  <c r="Q11" i="9"/>
  <c r="Q19" i="9"/>
  <c r="I5" i="9"/>
  <c r="Q6" i="9"/>
  <c r="K8" i="9"/>
  <c r="G10" i="9"/>
  <c r="G21" i="9"/>
  <c r="L34" i="9"/>
  <c r="M34" i="9" s="1"/>
  <c r="I4" i="9"/>
  <c r="Q5" i="9"/>
  <c r="K7" i="9"/>
  <c r="G9" i="9"/>
  <c r="G12" i="9"/>
  <c r="Q12" i="9"/>
  <c r="Q10" i="9"/>
  <c r="G3" i="9"/>
  <c r="I6" i="9"/>
  <c r="Q7" i="9"/>
  <c r="K9" i="9"/>
  <c r="K19" i="9"/>
  <c r="K11" i="9"/>
  <c r="M14" i="8"/>
  <c r="M16" i="8"/>
  <c r="K15" i="8"/>
  <c r="K17" i="8"/>
  <c r="M3" i="8"/>
  <c r="I6" i="8"/>
  <c r="G6" i="8"/>
  <c r="F34" i="8"/>
  <c r="G26" i="8" s="1"/>
  <c r="G7" i="8"/>
  <c r="G8" i="8"/>
  <c r="G9" i="8"/>
  <c r="G3" i="8"/>
  <c r="G10" i="8"/>
  <c r="G4" i="8"/>
  <c r="G5" i="8"/>
  <c r="G11" i="8"/>
  <c r="I20" i="8"/>
  <c r="Q5" i="8"/>
  <c r="Q11" i="8"/>
  <c r="M20" i="8"/>
  <c r="Q3" i="8"/>
  <c r="I4" i="8"/>
  <c r="Q6" i="8"/>
  <c r="Q10" i="8"/>
  <c r="K21" i="8"/>
  <c r="K4" i="8"/>
  <c r="M22" i="8"/>
  <c r="Q4" i="8"/>
  <c r="K7" i="8"/>
  <c r="K11" i="8"/>
  <c r="I14" i="8"/>
  <c r="I18" i="8"/>
  <c r="K3" i="8"/>
  <c r="K5" i="8"/>
  <c r="Q8" i="8"/>
  <c r="Q14" i="8"/>
  <c r="M19" i="8"/>
  <c r="K9" i="8"/>
  <c r="K6" i="8"/>
  <c r="K8" i="8"/>
  <c r="K10" i="8"/>
  <c r="I12" i="8"/>
  <c r="K19" i="8"/>
  <c r="Q22" i="8"/>
  <c r="I8" i="8"/>
  <c r="I3" i="8"/>
  <c r="L34" i="8"/>
  <c r="M26" i="8" s="1"/>
  <c r="I5" i="8"/>
  <c r="I7" i="8"/>
  <c r="I9" i="8"/>
  <c r="P34" i="8"/>
  <c r="Q28" i="8" s="1"/>
  <c r="I10" i="8"/>
  <c r="Q7" i="8"/>
  <c r="Q9" i="8"/>
  <c r="I21" i="8"/>
  <c r="M23" i="8"/>
  <c r="Q17" i="7"/>
  <c r="Q19" i="7"/>
  <c r="Q20" i="7"/>
  <c r="K18" i="7"/>
  <c r="K19" i="7"/>
  <c r="K21" i="7"/>
  <c r="K22" i="7"/>
  <c r="Q7" i="7"/>
  <c r="M4" i="7"/>
  <c r="I11" i="7"/>
  <c r="I9" i="7"/>
  <c r="I10" i="7"/>
  <c r="G9" i="7"/>
  <c r="G7" i="7"/>
  <c r="G5" i="7"/>
  <c r="G3" i="7"/>
  <c r="L34" i="7"/>
  <c r="M26" i="7" s="1"/>
  <c r="M12" i="7"/>
  <c r="M9" i="7"/>
  <c r="M11" i="7"/>
  <c r="M3" i="7"/>
  <c r="G6" i="7"/>
  <c r="G8" i="7"/>
  <c r="G10" i="7"/>
  <c r="G15" i="7"/>
  <c r="G21" i="7"/>
  <c r="G16" i="7"/>
  <c r="I14" i="7"/>
  <c r="M17" i="7"/>
  <c r="I23" i="7"/>
  <c r="P34" i="7"/>
  <c r="Q26" i="7" s="1"/>
  <c r="I17" i="7"/>
  <c r="Q4" i="7"/>
  <c r="I18" i="7"/>
  <c r="I21" i="7"/>
  <c r="Q6" i="7"/>
  <c r="I15" i="7"/>
  <c r="Q23" i="7"/>
  <c r="I19" i="7"/>
  <c r="F34" i="7"/>
  <c r="G34" i="7" s="1"/>
  <c r="Q11" i="7"/>
  <c r="Q3" i="7"/>
  <c r="I16" i="7"/>
  <c r="Q22" i="7"/>
  <c r="I20" i="7"/>
  <c r="Q5" i="7"/>
  <c r="Q16" i="6"/>
  <c r="K22" i="6"/>
  <c r="M8" i="6"/>
  <c r="M5" i="6"/>
  <c r="M3" i="6"/>
  <c r="K18" i="6"/>
  <c r="K19" i="6"/>
  <c r="K23" i="6"/>
  <c r="K16" i="6"/>
  <c r="K20" i="6"/>
  <c r="K14" i="6"/>
  <c r="K17" i="6"/>
  <c r="K21" i="6"/>
  <c r="I20" i="6"/>
  <c r="Q12" i="6"/>
  <c r="I23" i="6"/>
  <c r="I18" i="6"/>
  <c r="I14" i="6"/>
  <c r="I16" i="6"/>
  <c r="I21" i="6"/>
  <c r="M11" i="6"/>
  <c r="I19" i="6"/>
  <c r="I15" i="6"/>
  <c r="I17" i="6"/>
  <c r="G18" i="5"/>
  <c r="G22" i="5"/>
  <c r="G15" i="5"/>
  <c r="Q11" i="5"/>
  <c r="M10" i="5"/>
  <c r="M11" i="5"/>
  <c r="M6" i="5"/>
  <c r="K4" i="5"/>
  <c r="K6" i="5"/>
  <c r="K8" i="5"/>
  <c r="K10" i="5"/>
  <c r="K17" i="5"/>
  <c r="G20" i="5"/>
  <c r="G16" i="5"/>
  <c r="K20" i="5"/>
  <c r="G23" i="5"/>
  <c r="K12" i="5"/>
  <c r="K3" i="5"/>
  <c r="M3" i="5"/>
  <c r="K5" i="5"/>
  <c r="K7" i="5"/>
  <c r="K9" i="5"/>
  <c r="G14" i="5"/>
  <c r="K16" i="5"/>
  <c r="Q18" i="5"/>
  <c r="G21" i="5"/>
  <c r="Q20" i="5"/>
  <c r="Q3" i="5"/>
  <c r="Q5" i="5"/>
  <c r="Q9" i="5"/>
  <c r="Q16" i="5"/>
  <c r="Q10" i="4"/>
  <c r="M8" i="4"/>
  <c r="M11" i="4"/>
  <c r="M7" i="4"/>
  <c r="G15" i="19"/>
  <c r="K3" i="19"/>
  <c r="M6" i="19"/>
  <c r="I8" i="19"/>
  <c r="K11" i="19"/>
  <c r="K12" i="19"/>
  <c r="I16" i="19"/>
  <c r="Q17" i="19"/>
  <c r="G21" i="19"/>
  <c r="J34" i="19"/>
  <c r="M5" i="19"/>
  <c r="I7" i="19"/>
  <c r="K10" i="19"/>
  <c r="I15" i="19"/>
  <c r="Q16" i="19"/>
  <c r="G20" i="19"/>
  <c r="G23" i="19"/>
  <c r="Q23" i="19"/>
  <c r="M8" i="19"/>
  <c r="I4" i="19"/>
  <c r="K7" i="19"/>
  <c r="M10" i="19"/>
  <c r="G17" i="19"/>
  <c r="Q21" i="19"/>
  <c r="M7" i="19"/>
  <c r="G14" i="19"/>
  <c r="Q18" i="19"/>
  <c r="G22" i="19"/>
  <c r="M4" i="19"/>
  <c r="I6" i="19"/>
  <c r="I14" i="19"/>
  <c r="Q15" i="19"/>
  <c r="G19" i="19"/>
  <c r="M12" i="19"/>
  <c r="K28" i="18"/>
  <c r="H34" i="18"/>
  <c r="I34" i="18" s="1"/>
  <c r="K8" i="18"/>
  <c r="G10" i="18"/>
  <c r="K16" i="18"/>
  <c r="G18" i="18"/>
  <c r="M19" i="18"/>
  <c r="I21" i="18"/>
  <c r="M23" i="18"/>
  <c r="K25" i="18"/>
  <c r="M16" i="18"/>
  <c r="I15" i="18"/>
  <c r="K18" i="18"/>
  <c r="G20" i="18"/>
  <c r="M21" i="18"/>
  <c r="G23" i="18"/>
  <c r="M18" i="18"/>
  <c r="G14" i="18"/>
  <c r="M15" i="18"/>
  <c r="I17" i="18"/>
  <c r="K20" i="18"/>
  <c r="G22" i="18"/>
  <c r="I23" i="18"/>
  <c r="M20" i="18"/>
  <c r="K14" i="18"/>
  <c r="K22" i="18"/>
  <c r="M3" i="17"/>
  <c r="I5" i="17"/>
  <c r="G10" i="17"/>
  <c r="M11" i="17"/>
  <c r="M12" i="17"/>
  <c r="M16" i="17"/>
  <c r="K21" i="17"/>
  <c r="J34" i="17"/>
  <c r="K34" i="17" s="1"/>
  <c r="G7" i="17"/>
  <c r="M8" i="17"/>
  <c r="I10" i="17"/>
  <c r="I15" i="17"/>
  <c r="Q16" i="17"/>
  <c r="K18" i="17"/>
  <c r="G20" i="17"/>
  <c r="M21" i="17"/>
  <c r="G23" i="17"/>
  <c r="Q23" i="17"/>
  <c r="M5" i="17"/>
  <c r="M18" i="17"/>
  <c r="M22" i="17"/>
  <c r="I4" i="17"/>
  <c r="G9" i="17"/>
  <c r="M10" i="17"/>
  <c r="G12" i="17"/>
  <c r="G14" i="17"/>
  <c r="M15" i="17"/>
  <c r="I17" i="17"/>
  <c r="Q18" i="17"/>
  <c r="K20" i="17"/>
  <c r="G22" i="17"/>
  <c r="I23" i="17"/>
  <c r="G6" i="17"/>
  <c r="M7" i="17"/>
  <c r="M20" i="17"/>
  <c r="I22" i="17"/>
  <c r="M19" i="17"/>
  <c r="M23" i="17"/>
  <c r="G3" i="17"/>
  <c r="I6" i="17"/>
  <c r="K14" i="17"/>
  <c r="K22" i="17"/>
  <c r="M11" i="16"/>
  <c r="M8" i="16"/>
  <c r="M12" i="16"/>
  <c r="M16" i="16"/>
  <c r="I18" i="16"/>
  <c r="K21" i="16"/>
  <c r="J34" i="16"/>
  <c r="K34" i="16" s="1"/>
  <c r="M5" i="16"/>
  <c r="I15" i="16"/>
  <c r="Q16" i="16"/>
  <c r="K18" i="16"/>
  <c r="G20" i="16"/>
  <c r="M21" i="16"/>
  <c r="G23" i="16"/>
  <c r="Q23" i="16"/>
  <c r="M10" i="16"/>
  <c r="M18" i="16"/>
  <c r="M7" i="16"/>
  <c r="G14" i="16"/>
  <c r="M15" i="16"/>
  <c r="I17" i="16"/>
  <c r="Q18" i="16"/>
  <c r="K20" i="16"/>
  <c r="G22" i="16"/>
  <c r="I23" i="16"/>
  <c r="M4" i="16"/>
  <c r="M20" i="16"/>
  <c r="I22" i="16"/>
  <c r="M22" i="16"/>
  <c r="H34" i="16"/>
  <c r="I34" i="16" s="1"/>
  <c r="M19" i="16"/>
  <c r="M23" i="16"/>
  <c r="K14" i="16"/>
  <c r="K22" i="16"/>
  <c r="K26" i="14"/>
  <c r="H34" i="14"/>
  <c r="I34" i="14" s="1"/>
  <c r="Q6" i="14"/>
  <c r="K8" i="14"/>
  <c r="G10" i="14"/>
  <c r="Q14" i="14"/>
  <c r="K16" i="14"/>
  <c r="G18" i="14"/>
  <c r="M19" i="14"/>
  <c r="I21" i="14"/>
  <c r="Q22" i="14"/>
  <c r="M23" i="14"/>
  <c r="K25" i="14"/>
  <c r="M22" i="14"/>
  <c r="M16" i="14"/>
  <c r="Q16" i="14"/>
  <c r="K18" i="14"/>
  <c r="G20" i="14"/>
  <c r="M21" i="14"/>
  <c r="G23" i="14"/>
  <c r="Q23" i="14"/>
  <c r="K7" i="14"/>
  <c r="G9" i="14"/>
  <c r="G12" i="14"/>
  <c r="Q12" i="14"/>
  <c r="K15" i="14"/>
  <c r="G17" i="14"/>
  <c r="M18" i="14"/>
  <c r="Q21" i="14"/>
  <c r="G14" i="14"/>
  <c r="M15" i="14"/>
  <c r="I17" i="14"/>
  <c r="Q18" i="14"/>
  <c r="K20" i="14"/>
  <c r="G22" i="14"/>
  <c r="M20" i="14"/>
  <c r="F34" i="14"/>
  <c r="G34" i="14" s="1"/>
  <c r="K14" i="14"/>
  <c r="K22" i="14"/>
  <c r="G28" i="13"/>
  <c r="G30" i="13"/>
  <c r="K31" i="13"/>
  <c r="K33" i="13"/>
  <c r="M31" i="13"/>
  <c r="M34" i="13"/>
  <c r="H34" i="13"/>
  <c r="I27" i="13" s="1"/>
  <c r="G5" i="13"/>
  <c r="I8" i="13"/>
  <c r="Q14" i="13"/>
  <c r="K16" i="13"/>
  <c r="G18" i="13"/>
  <c r="M19" i="13"/>
  <c r="I21" i="13"/>
  <c r="Q22" i="13"/>
  <c r="M23" i="13"/>
  <c r="M16" i="13"/>
  <c r="G7" i="13"/>
  <c r="I10" i="13"/>
  <c r="I15" i="13"/>
  <c r="Q16" i="13"/>
  <c r="K18" i="13"/>
  <c r="G20" i="13"/>
  <c r="M21" i="13"/>
  <c r="G23" i="13"/>
  <c r="Q23" i="13"/>
  <c r="G17" i="13"/>
  <c r="M18" i="13"/>
  <c r="Q21" i="13"/>
  <c r="G9" i="13"/>
  <c r="G12" i="13"/>
  <c r="G14" i="13"/>
  <c r="M15" i="13"/>
  <c r="I17" i="13"/>
  <c r="Q18" i="13"/>
  <c r="G22" i="13"/>
  <c r="I23" i="13"/>
  <c r="G25" i="13"/>
  <c r="Q15" i="13"/>
  <c r="G19" i="13"/>
  <c r="M20" i="13"/>
  <c r="M8" i="12"/>
  <c r="M12" i="12"/>
  <c r="M6" i="12"/>
  <c r="Q17" i="12"/>
  <c r="G21" i="12"/>
  <c r="H34" i="12"/>
  <c r="I32" i="12" s="1"/>
  <c r="J34" i="12"/>
  <c r="K31" i="12" s="1"/>
  <c r="M5" i="12"/>
  <c r="I15" i="12"/>
  <c r="Q16" i="12"/>
  <c r="K18" i="12"/>
  <c r="G20" i="12"/>
  <c r="M21" i="12"/>
  <c r="G23" i="12"/>
  <c r="Q23" i="12"/>
  <c r="M10" i="12"/>
  <c r="G17" i="12"/>
  <c r="Q21" i="12"/>
  <c r="M7" i="12"/>
  <c r="G14" i="12"/>
  <c r="M15" i="12"/>
  <c r="I17" i="12"/>
  <c r="Q18" i="12"/>
  <c r="K20" i="12"/>
  <c r="G22" i="12"/>
  <c r="I23" i="12"/>
  <c r="M11" i="12"/>
  <c r="M4" i="12"/>
  <c r="Q15" i="12"/>
  <c r="G19" i="12"/>
  <c r="M20" i="12"/>
  <c r="I22" i="12"/>
  <c r="K14" i="12"/>
  <c r="K22" i="12"/>
  <c r="H34" i="11"/>
  <c r="I32" i="11" s="1"/>
  <c r="Q6" i="11"/>
  <c r="G10" i="11"/>
  <c r="M19" i="11"/>
  <c r="M23" i="11"/>
  <c r="Q3" i="11"/>
  <c r="G7" i="11"/>
  <c r="M8" i="11"/>
  <c r="Q11" i="11"/>
  <c r="M12" i="11"/>
  <c r="M16" i="11"/>
  <c r="K21" i="11"/>
  <c r="M21" i="11"/>
  <c r="Q5" i="11"/>
  <c r="G9" i="11"/>
  <c r="M10" i="11"/>
  <c r="G12" i="11"/>
  <c r="Q12" i="11"/>
  <c r="K15" i="11"/>
  <c r="M18" i="11"/>
  <c r="G6" i="11"/>
  <c r="M7" i="11"/>
  <c r="Q10" i="11"/>
  <c r="G14" i="11"/>
  <c r="M15" i="11"/>
  <c r="I17" i="11"/>
  <c r="Q18" i="11"/>
  <c r="K20" i="11"/>
  <c r="G22" i="11"/>
  <c r="I23" i="11"/>
  <c r="G3" i="11"/>
  <c r="M4" i="11"/>
  <c r="Q7" i="11"/>
  <c r="G11" i="11"/>
  <c r="M20" i="11"/>
  <c r="F34" i="11"/>
  <c r="G26" i="11" s="1"/>
  <c r="P34" i="11"/>
  <c r="Q27" i="11" s="1"/>
  <c r="K14" i="11"/>
  <c r="K22" i="11"/>
  <c r="G28" i="10"/>
  <c r="G33" i="10"/>
  <c r="K25" i="10"/>
  <c r="M3" i="10"/>
  <c r="G10" i="10"/>
  <c r="M11" i="10"/>
  <c r="M12" i="10"/>
  <c r="M16" i="10"/>
  <c r="I18" i="10"/>
  <c r="M23" i="10"/>
  <c r="G7" i="10"/>
  <c r="M8" i="10"/>
  <c r="I10" i="10"/>
  <c r="I15" i="10"/>
  <c r="Q16" i="10"/>
  <c r="K18" i="10"/>
  <c r="G20" i="10"/>
  <c r="M21" i="10"/>
  <c r="G23" i="10"/>
  <c r="Q23" i="10"/>
  <c r="M5" i="10"/>
  <c r="M18" i="10"/>
  <c r="M19" i="10"/>
  <c r="I4" i="10"/>
  <c r="G9" i="10"/>
  <c r="M10" i="10"/>
  <c r="G12" i="10"/>
  <c r="G14" i="10"/>
  <c r="M15" i="10"/>
  <c r="I17" i="10"/>
  <c r="Q18" i="10"/>
  <c r="K20" i="10"/>
  <c r="G22" i="10"/>
  <c r="I23" i="10"/>
  <c r="M22" i="10"/>
  <c r="G6" i="10"/>
  <c r="M7" i="10"/>
  <c r="M20" i="10"/>
  <c r="I22" i="10"/>
  <c r="H34" i="10"/>
  <c r="I34" i="10" s="1"/>
  <c r="G3" i="10"/>
  <c r="I6" i="10"/>
  <c r="K14" i="10"/>
  <c r="K22" i="10"/>
  <c r="H34" i="9"/>
  <c r="I34" i="9" s="1"/>
  <c r="Q14" i="9"/>
  <c r="K16" i="9"/>
  <c r="G18" i="9"/>
  <c r="M19" i="9"/>
  <c r="I21" i="9"/>
  <c r="Q22" i="9"/>
  <c r="M23" i="9"/>
  <c r="M16" i="9"/>
  <c r="K21" i="9"/>
  <c r="I15" i="9"/>
  <c r="Q16" i="9"/>
  <c r="K18" i="9"/>
  <c r="G20" i="9"/>
  <c r="M21" i="9"/>
  <c r="G23" i="9"/>
  <c r="Q23" i="9"/>
  <c r="K15" i="9"/>
  <c r="G17" i="9"/>
  <c r="M18" i="9"/>
  <c r="Q21" i="9"/>
  <c r="M22" i="9"/>
  <c r="G14" i="9"/>
  <c r="M15" i="9"/>
  <c r="I17" i="9"/>
  <c r="Q18" i="9"/>
  <c r="K20" i="9"/>
  <c r="G22" i="9"/>
  <c r="I23" i="9"/>
  <c r="M20" i="9"/>
  <c r="F34" i="9"/>
  <c r="G34" i="9" s="1"/>
  <c r="P34" i="9"/>
  <c r="Q34" i="9" s="1"/>
  <c r="K14" i="9"/>
  <c r="K22" i="9"/>
  <c r="M11" i="8"/>
  <c r="M6" i="8"/>
  <c r="I16" i="8"/>
  <c r="Q17" i="8"/>
  <c r="G21" i="8"/>
  <c r="H34" i="8"/>
  <c r="I33" i="8" s="1"/>
  <c r="G15" i="8"/>
  <c r="J34" i="8"/>
  <c r="K32" i="8" s="1"/>
  <c r="M5" i="8"/>
  <c r="I15" i="8"/>
  <c r="Q16" i="8"/>
  <c r="K18" i="8"/>
  <c r="G20" i="8"/>
  <c r="M21" i="8"/>
  <c r="G23" i="8"/>
  <c r="Q23" i="8"/>
  <c r="M10" i="8"/>
  <c r="G17" i="8"/>
  <c r="Q21" i="8"/>
  <c r="M8" i="8"/>
  <c r="M12" i="8"/>
  <c r="M7" i="8"/>
  <c r="G14" i="8"/>
  <c r="M15" i="8"/>
  <c r="I17" i="8"/>
  <c r="Q18" i="8"/>
  <c r="K20" i="8"/>
  <c r="G22" i="8"/>
  <c r="I23" i="8"/>
  <c r="M4" i="8"/>
  <c r="Q15" i="8"/>
  <c r="G19" i="8"/>
  <c r="I22" i="8"/>
  <c r="K14" i="8"/>
  <c r="K22" i="8"/>
  <c r="K14" i="7"/>
  <c r="K17" i="7"/>
  <c r="K20" i="7"/>
  <c r="K15" i="7"/>
  <c r="G18" i="7"/>
  <c r="M19" i="7"/>
  <c r="J34" i="7"/>
  <c r="K29" i="7" s="1"/>
  <c r="M8" i="7"/>
  <c r="Q16" i="7"/>
  <c r="G20" i="7"/>
  <c r="M21" i="7"/>
  <c r="G23" i="7"/>
  <c r="H34" i="7"/>
  <c r="I28" i="7" s="1"/>
  <c r="M16" i="7"/>
  <c r="M5" i="7"/>
  <c r="Q8" i="7"/>
  <c r="Q12" i="7"/>
  <c r="G17" i="7"/>
  <c r="M18" i="7"/>
  <c r="Q21" i="7"/>
  <c r="G14" i="7"/>
  <c r="M15" i="7"/>
  <c r="Q18" i="7"/>
  <c r="G22" i="7"/>
  <c r="M14" i="7"/>
  <c r="M22" i="7"/>
  <c r="M23" i="7"/>
  <c r="M10" i="7"/>
  <c r="I6" i="6"/>
  <c r="I11" i="6"/>
  <c r="I9" i="6"/>
  <c r="I7" i="6"/>
  <c r="K9" i="6"/>
  <c r="I5" i="6"/>
  <c r="I12" i="6"/>
  <c r="I21" i="4"/>
  <c r="I16" i="4"/>
  <c r="G12" i="4"/>
  <c r="G8" i="4"/>
  <c r="Q20" i="6"/>
  <c r="Q22" i="6"/>
  <c r="Q14" i="6"/>
  <c r="Q18" i="6"/>
  <c r="M18" i="6"/>
  <c r="L34" i="6"/>
  <c r="M28" i="6" s="1"/>
  <c r="Q3" i="6"/>
  <c r="Q5" i="6"/>
  <c r="Q7" i="6"/>
  <c r="Q9" i="6"/>
  <c r="Q11" i="6"/>
  <c r="Q6" i="6"/>
  <c r="Q8" i="6"/>
  <c r="P34" i="6"/>
  <c r="Q30" i="6" s="1"/>
  <c r="M4" i="6"/>
  <c r="M6" i="6"/>
  <c r="F34" i="6"/>
  <c r="G31" i="6" s="1"/>
  <c r="H34" i="6"/>
  <c r="I33" i="6" s="1"/>
  <c r="M20" i="6"/>
  <c r="M10" i="6"/>
  <c r="M17" i="6"/>
  <c r="J34" i="6"/>
  <c r="K29" i="6" s="1"/>
  <c r="M7" i="6"/>
  <c r="Q10" i="6"/>
  <c r="M14" i="6"/>
  <c r="Q17" i="6"/>
  <c r="M22" i="6"/>
  <c r="Q23" i="6"/>
  <c r="M23" i="6"/>
  <c r="M19" i="6"/>
  <c r="M9" i="6"/>
  <c r="M16" i="6"/>
  <c r="G25" i="6"/>
  <c r="M15" i="5"/>
  <c r="M17" i="5"/>
  <c r="L34" i="5"/>
  <c r="M28" i="5" s="1"/>
  <c r="J34" i="5"/>
  <c r="K34" i="5" s="1"/>
  <c r="H34" i="5"/>
  <c r="I27" i="5" s="1"/>
  <c r="M5" i="5"/>
  <c r="Q8" i="5"/>
  <c r="Q15" i="5"/>
  <c r="M20" i="5"/>
  <c r="M23" i="5"/>
  <c r="Q17" i="5"/>
  <c r="M22" i="5"/>
  <c r="Q10" i="5"/>
  <c r="Q7" i="5"/>
  <c r="Q14" i="5"/>
  <c r="M19" i="5"/>
  <c r="Q22" i="5"/>
  <c r="M14" i="5"/>
  <c r="Q23" i="5"/>
  <c r="Q4" i="5"/>
  <c r="M9" i="5"/>
  <c r="M16" i="5"/>
  <c r="Q19" i="5"/>
  <c r="M21" i="5"/>
  <c r="F34" i="5"/>
  <c r="G34" i="5" s="1"/>
  <c r="P34" i="5"/>
  <c r="Q34" i="5" s="1"/>
  <c r="Q6" i="5"/>
  <c r="Q17" i="4"/>
  <c r="Q23" i="4"/>
  <c r="Q20" i="4"/>
  <c r="Q22" i="4"/>
  <c r="Q16" i="4"/>
  <c r="Q18" i="4"/>
  <c r="Q14" i="4"/>
  <c r="M15" i="4"/>
  <c r="Q5" i="4"/>
  <c r="Q3" i="4"/>
  <c r="Q7" i="4"/>
  <c r="Q9" i="4"/>
  <c r="Q12" i="4"/>
  <c r="Q11" i="4"/>
  <c r="Q6" i="4"/>
  <c r="P34" i="4"/>
  <c r="Q31" i="4" s="1"/>
  <c r="M3" i="4"/>
  <c r="M4" i="4"/>
  <c r="L34" i="4"/>
  <c r="M32" i="4" s="1"/>
  <c r="J34" i="4"/>
  <c r="K28" i="4" s="1"/>
  <c r="F34" i="4"/>
  <c r="G31" i="4" s="1"/>
  <c r="H34" i="4"/>
  <c r="I30" i="4" s="1"/>
  <c r="M5" i="4"/>
  <c r="Q8" i="4"/>
  <c r="Q15" i="4"/>
  <c r="M20" i="4"/>
  <c r="M23" i="4"/>
  <c r="M10" i="4"/>
  <c r="M17" i="4"/>
  <c r="M14" i="4"/>
  <c r="M22" i="4"/>
  <c r="M19" i="4"/>
  <c r="M9" i="4"/>
  <c r="M12" i="4"/>
  <c r="M16" i="4"/>
  <c r="M21" i="4"/>
  <c r="S25" i="16" l="1"/>
  <c r="S34" i="16"/>
  <c r="S30" i="16"/>
  <c r="S28" i="14"/>
  <c r="S25" i="14"/>
  <c r="S31" i="14"/>
  <c r="S27" i="14"/>
  <c r="S33" i="14"/>
  <c r="S32" i="13"/>
  <c r="S28" i="13"/>
  <c r="S25" i="12"/>
  <c r="S34" i="12"/>
  <c r="S32" i="11"/>
  <c r="S26" i="10"/>
  <c r="S25" i="10"/>
  <c r="S34" i="10"/>
  <c r="S25" i="9"/>
  <c r="S30" i="8"/>
  <c r="S27" i="8"/>
  <c r="S29" i="7"/>
  <c r="S27" i="7"/>
  <c r="S31" i="6"/>
  <c r="S34" i="6"/>
  <c r="S30" i="6"/>
  <c r="S26" i="6"/>
  <c r="S28" i="6"/>
  <c r="S25" i="6"/>
  <c r="S33" i="5"/>
  <c r="S25" i="4"/>
  <c r="S28" i="4"/>
  <c r="S33" i="19"/>
  <c r="S25" i="19"/>
  <c r="S27" i="19"/>
  <c r="S34" i="19"/>
  <c r="S26" i="19"/>
  <c r="S28" i="19"/>
  <c r="S29" i="19"/>
  <c r="S29" i="18"/>
  <c r="S33" i="18"/>
  <c r="S32" i="18"/>
  <c r="S31" i="18"/>
  <c r="S25" i="17"/>
  <c r="S31" i="17"/>
  <c r="S29" i="17"/>
  <c r="S32" i="17"/>
  <c r="S26" i="2"/>
  <c r="S32" i="2"/>
  <c r="S28" i="2"/>
  <c r="S28" i="1"/>
  <c r="S25" i="1"/>
  <c r="S32" i="1"/>
  <c r="S26" i="1"/>
  <c r="S27" i="1"/>
  <c r="S28" i="3"/>
  <c r="S31" i="19"/>
  <c r="S30" i="19"/>
  <c r="S25" i="18"/>
  <c r="S34" i="18"/>
  <c r="S30" i="18"/>
  <c r="S26" i="18"/>
  <c r="S28" i="18"/>
  <c r="S28" i="17"/>
  <c r="S34" i="17"/>
  <c r="S30" i="17"/>
  <c r="S33" i="17"/>
  <c r="S27" i="17"/>
  <c r="S33" i="16"/>
  <c r="S26" i="16"/>
  <c r="S29" i="16"/>
  <c r="S32" i="16"/>
  <c r="S31" i="16"/>
  <c r="S28" i="16"/>
  <c r="S29" i="14"/>
  <c r="S34" i="14"/>
  <c r="S32" i="14"/>
  <c r="S30" i="14"/>
  <c r="S29" i="13"/>
  <c r="S25" i="13"/>
  <c r="S34" i="13"/>
  <c r="S27" i="13"/>
  <c r="S31" i="13"/>
  <c r="S30" i="13"/>
  <c r="S33" i="13"/>
  <c r="S27" i="12"/>
  <c r="S32" i="12"/>
  <c r="S30" i="12"/>
  <c r="S33" i="12"/>
  <c r="S28" i="12"/>
  <c r="S29" i="12"/>
  <c r="S26" i="12"/>
  <c r="S28" i="11"/>
  <c r="S34" i="11"/>
  <c r="S25" i="11"/>
  <c r="S29" i="11"/>
  <c r="S33" i="11"/>
  <c r="S27" i="11"/>
  <c r="S30" i="11"/>
  <c r="S31" i="11"/>
  <c r="S31" i="10"/>
  <c r="S27" i="10"/>
  <c r="S30" i="10"/>
  <c r="S28" i="10"/>
  <c r="S33" i="10"/>
  <c r="S29" i="10"/>
  <c r="S33" i="9"/>
  <c r="S31" i="9"/>
  <c r="S27" i="9"/>
  <c r="S29" i="9"/>
  <c r="S28" i="9"/>
  <c r="S34" i="9"/>
  <c r="S26" i="9"/>
  <c r="S30" i="9"/>
  <c r="S26" i="8"/>
  <c r="S28" i="8"/>
  <c r="S25" i="8"/>
  <c r="S29" i="8"/>
  <c r="S31" i="8"/>
  <c r="S32" i="8"/>
  <c r="S34" i="8"/>
  <c r="S33" i="7"/>
  <c r="S28" i="7"/>
  <c r="S34" i="7"/>
  <c r="S30" i="7"/>
  <c r="S26" i="7"/>
  <c r="S25" i="7"/>
  <c r="S31" i="7"/>
  <c r="M34" i="7"/>
  <c r="S32" i="6"/>
  <c r="S27" i="6"/>
  <c r="S29" i="6"/>
  <c r="S27" i="5"/>
  <c r="S29" i="5"/>
  <c r="S28" i="5"/>
  <c r="S34" i="5"/>
  <c r="S30" i="5"/>
  <c r="S26" i="5"/>
  <c r="S25" i="5"/>
  <c r="S31" i="5"/>
  <c r="S34" i="4"/>
  <c r="S30" i="4"/>
  <c r="S26" i="4"/>
  <c r="S33" i="4"/>
  <c r="S32" i="4"/>
  <c r="S31" i="4"/>
  <c r="S29" i="4"/>
  <c r="S31" i="2"/>
  <c r="S27" i="2"/>
  <c r="S33" i="2"/>
  <c r="S29" i="1"/>
  <c r="S34" i="1"/>
  <c r="S33" i="1"/>
  <c r="S30" i="1"/>
  <c r="S30" i="3"/>
  <c r="S26" i="3"/>
  <c r="S33" i="3"/>
  <c r="S25" i="3"/>
  <c r="S32" i="3"/>
  <c r="Q34" i="18"/>
  <c r="Q29" i="18"/>
  <c r="Q26" i="18"/>
  <c r="O26" i="11"/>
  <c r="O33" i="11"/>
  <c r="O25" i="11"/>
  <c r="O32" i="11"/>
  <c r="O31" i="11"/>
  <c r="O30" i="11"/>
  <c r="O28" i="11"/>
  <c r="O27" i="11"/>
  <c r="O27" i="10"/>
  <c r="O33" i="10"/>
  <c r="O26" i="10"/>
  <c r="O25" i="10"/>
  <c r="O32" i="10"/>
  <c r="O31" i="10"/>
  <c r="O28" i="10"/>
  <c r="Q28" i="10"/>
  <c r="O32" i="9"/>
  <c r="O31" i="9"/>
  <c r="O28" i="9"/>
  <c r="O30" i="9"/>
  <c r="O29" i="9"/>
  <c r="O21" i="22"/>
  <c r="O26" i="9"/>
  <c r="O4" i="22"/>
  <c r="O8" i="22"/>
  <c r="O3" i="22"/>
  <c r="O10" i="22"/>
  <c r="O25" i="7"/>
  <c r="O28" i="7"/>
  <c r="O32" i="7"/>
  <c r="O33" i="7"/>
  <c r="O30" i="7"/>
  <c r="O34" i="7"/>
  <c r="O27" i="7"/>
  <c r="O14" i="20"/>
  <c r="O17" i="20"/>
  <c r="O15" i="20"/>
  <c r="O21" i="20"/>
  <c r="O8" i="20"/>
  <c r="O5" i="20"/>
  <c r="O3" i="20"/>
  <c r="O11" i="20"/>
  <c r="O26" i="7"/>
  <c r="O22" i="20"/>
  <c r="O16" i="20"/>
  <c r="O20" i="20"/>
  <c r="O31" i="7"/>
  <c r="O19" i="20"/>
  <c r="O9" i="20"/>
  <c r="M25" i="7"/>
  <c r="O18" i="20"/>
  <c r="O4" i="20"/>
  <c r="O10" i="20"/>
  <c r="O6" i="20"/>
  <c r="O7" i="20"/>
  <c r="O22" i="22"/>
  <c r="O15" i="22"/>
  <c r="O20" i="22"/>
  <c r="O19" i="22"/>
  <c r="O18" i="22"/>
  <c r="O23" i="22"/>
  <c r="O16" i="22"/>
  <c r="O17" i="22"/>
  <c r="O12" i="22"/>
  <c r="O9" i="22"/>
  <c r="O33" i="6"/>
  <c r="O11" i="22"/>
  <c r="O5" i="22"/>
  <c r="O6" i="22"/>
  <c r="O25" i="6"/>
  <c r="O32" i="6"/>
  <c r="O31" i="6"/>
  <c r="O30" i="6"/>
  <c r="O27" i="6"/>
  <c r="O26" i="6"/>
  <c r="O26" i="4"/>
  <c r="O30" i="4"/>
  <c r="O34" i="4"/>
  <c r="O31" i="4"/>
  <c r="O29" i="4"/>
  <c r="O27" i="4"/>
  <c r="O28" i="4"/>
  <c r="O25" i="4"/>
  <c r="N34" i="22"/>
  <c r="O25" i="22" s="1"/>
  <c r="N34" i="21"/>
  <c r="O29" i="21" s="1"/>
  <c r="N34" i="20"/>
  <c r="O25" i="20" s="1"/>
  <c r="Q33" i="18"/>
  <c r="Q32" i="18"/>
  <c r="Q25" i="18"/>
  <c r="Q31" i="18"/>
  <c r="Q28" i="18"/>
  <c r="Q27" i="18"/>
  <c r="O30" i="18"/>
  <c r="G30" i="18"/>
  <c r="O29" i="18"/>
  <c r="G25" i="18"/>
  <c r="M26" i="18"/>
  <c r="O32" i="18"/>
  <c r="O26" i="18"/>
  <c r="O32" i="17"/>
  <c r="M25" i="17"/>
  <c r="O31" i="17"/>
  <c r="O30" i="17"/>
  <c r="O29" i="17"/>
  <c r="M33" i="17"/>
  <c r="O28" i="17"/>
  <c r="O27" i="17"/>
  <c r="O33" i="17"/>
  <c r="O26" i="17"/>
  <c r="E31" i="16"/>
  <c r="O32" i="16"/>
  <c r="G29" i="16"/>
  <c r="O30" i="16"/>
  <c r="E29" i="16"/>
  <c r="O29" i="16"/>
  <c r="E25" i="16"/>
  <c r="O28" i="16"/>
  <c r="O33" i="16"/>
  <c r="O26" i="16"/>
  <c r="K32" i="14"/>
  <c r="O32" i="12"/>
  <c r="O31" i="12"/>
  <c r="O29" i="12"/>
  <c r="O30" i="12"/>
  <c r="O28" i="12"/>
  <c r="O27" i="12"/>
  <c r="O33" i="12"/>
  <c r="O26" i="12"/>
  <c r="E30" i="11"/>
  <c r="E34" i="11"/>
  <c r="E32" i="11"/>
  <c r="E31" i="11"/>
  <c r="E27" i="11"/>
  <c r="O29" i="11"/>
  <c r="O29" i="10"/>
  <c r="O29" i="6"/>
  <c r="O28" i="6"/>
  <c r="E21" i="20"/>
  <c r="E16" i="20"/>
  <c r="E15" i="20"/>
  <c r="E20" i="20"/>
  <c r="E6" i="20"/>
  <c r="O29" i="2"/>
  <c r="O28" i="2"/>
  <c r="E31" i="1"/>
  <c r="E34" i="1"/>
  <c r="E32" i="3"/>
  <c r="G26" i="10"/>
  <c r="E34" i="10"/>
  <c r="E14" i="20"/>
  <c r="E22" i="20"/>
  <c r="E19" i="20"/>
  <c r="E18" i="20"/>
  <c r="E17" i="20"/>
  <c r="G31" i="17"/>
  <c r="E10" i="20"/>
  <c r="E26" i="16"/>
  <c r="I22" i="21"/>
  <c r="K30" i="13"/>
  <c r="G31" i="13"/>
  <c r="E4" i="20"/>
  <c r="E5" i="20"/>
  <c r="E9" i="20"/>
  <c r="E3" i="20"/>
  <c r="E8" i="20"/>
  <c r="E7" i="20"/>
  <c r="E11" i="20"/>
  <c r="G25" i="17"/>
  <c r="Q26" i="17"/>
  <c r="G28" i="17"/>
  <c r="G33" i="17"/>
  <c r="E26" i="17"/>
  <c r="M32" i="17"/>
  <c r="E29" i="17"/>
  <c r="E32" i="17"/>
  <c r="E33" i="17"/>
  <c r="E30" i="19"/>
  <c r="E29" i="19"/>
  <c r="Q33" i="19"/>
  <c r="Q27" i="19"/>
  <c r="E28" i="19"/>
  <c r="Q26" i="19"/>
  <c r="E25" i="19"/>
  <c r="E27" i="19"/>
  <c r="Q30" i="19"/>
  <c r="M26" i="19"/>
  <c r="E33" i="19"/>
  <c r="E32" i="19"/>
  <c r="M30" i="19"/>
  <c r="Q32" i="19"/>
  <c r="E31" i="19"/>
  <c r="E26" i="19"/>
  <c r="E32" i="18"/>
  <c r="K26" i="18"/>
  <c r="E31" i="13"/>
  <c r="K26" i="13"/>
  <c r="K34" i="13"/>
  <c r="K25" i="13"/>
  <c r="K32" i="13"/>
  <c r="E30" i="16"/>
  <c r="Q26" i="16"/>
  <c r="I21" i="22"/>
  <c r="E33" i="16"/>
  <c r="G33" i="16"/>
  <c r="G30" i="16"/>
  <c r="E27" i="16"/>
  <c r="G31" i="16"/>
  <c r="E33" i="14"/>
  <c r="E32" i="14"/>
  <c r="E31" i="14"/>
  <c r="K31" i="14"/>
  <c r="G17" i="21"/>
  <c r="E28" i="14"/>
  <c r="E27" i="14"/>
  <c r="K30" i="14"/>
  <c r="E26" i="14"/>
  <c r="K28" i="14"/>
  <c r="G32" i="10"/>
  <c r="Q32" i="10"/>
  <c r="G29" i="10"/>
  <c r="E27" i="10"/>
  <c r="Q25" i="10"/>
  <c r="M25" i="10"/>
  <c r="M31" i="10"/>
  <c r="Q31" i="10"/>
  <c r="G25" i="10"/>
  <c r="G30" i="10"/>
  <c r="G31" i="10"/>
  <c r="G27" i="10"/>
  <c r="Q26" i="10"/>
  <c r="Q33" i="10"/>
  <c r="M33" i="10"/>
  <c r="Q29" i="10"/>
  <c r="M30" i="10"/>
  <c r="E32" i="10"/>
  <c r="E29" i="10"/>
  <c r="E28" i="10"/>
  <c r="E25" i="10"/>
  <c r="E33" i="10"/>
  <c r="E31" i="10"/>
  <c r="E30" i="10"/>
  <c r="K14" i="20"/>
  <c r="Q25" i="12"/>
  <c r="I18" i="22"/>
  <c r="I23" i="22"/>
  <c r="I19" i="22"/>
  <c r="I17" i="22"/>
  <c r="I15" i="22"/>
  <c r="I16" i="22"/>
  <c r="I22" i="22"/>
  <c r="E25" i="12"/>
  <c r="K19" i="22"/>
  <c r="E26" i="12"/>
  <c r="Q5" i="21"/>
  <c r="E10" i="21"/>
  <c r="E4" i="21"/>
  <c r="I17" i="20"/>
  <c r="I15" i="20"/>
  <c r="E33" i="7"/>
  <c r="I18" i="20"/>
  <c r="E28" i="7"/>
  <c r="E26" i="7"/>
  <c r="M33" i="7"/>
  <c r="I23" i="20"/>
  <c r="E31" i="7"/>
  <c r="M29" i="7"/>
  <c r="E27" i="7"/>
  <c r="M27" i="7"/>
  <c r="M28" i="7"/>
  <c r="I22" i="20"/>
  <c r="E25" i="7"/>
  <c r="M30" i="7"/>
  <c r="I14" i="20"/>
  <c r="E32" i="7"/>
  <c r="E25" i="9"/>
  <c r="E33" i="9"/>
  <c r="E31" i="9"/>
  <c r="E30" i="9"/>
  <c r="E32" i="9"/>
  <c r="E29" i="9"/>
  <c r="E28" i="9"/>
  <c r="E27" i="9"/>
  <c r="E7" i="22"/>
  <c r="K8" i="22"/>
  <c r="K3" i="22"/>
  <c r="E3" i="22"/>
  <c r="M33" i="9"/>
  <c r="E26" i="9"/>
  <c r="M29" i="9"/>
  <c r="E29" i="8"/>
  <c r="E33" i="8"/>
  <c r="E31" i="8"/>
  <c r="E25" i="8"/>
  <c r="E27" i="8"/>
  <c r="E28" i="8"/>
  <c r="E32" i="8"/>
  <c r="E26" i="8"/>
  <c r="E30" i="8"/>
  <c r="E19" i="21"/>
  <c r="G32" i="8"/>
  <c r="M5" i="21"/>
  <c r="M4" i="21"/>
  <c r="E11" i="22"/>
  <c r="Q23" i="22"/>
  <c r="E15" i="22"/>
  <c r="Q19" i="22"/>
  <c r="E17" i="22"/>
  <c r="E4" i="22"/>
  <c r="E14" i="22"/>
  <c r="E5" i="22"/>
  <c r="E8" i="22"/>
  <c r="E20" i="22"/>
  <c r="E32" i="6"/>
  <c r="E16" i="22"/>
  <c r="E10" i="22"/>
  <c r="E22" i="22"/>
  <c r="E6" i="22"/>
  <c r="E19" i="22"/>
  <c r="E21" i="22"/>
  <c r="E18" i="22"/>
  <c r="E9" i="22"/>
  <c r="E14" i="21"/>
  <c r="E20" i="21"/>
  <c r="E15" i="21"/>
  <c r="E18" i="21"/>
  <c r="E22" i="21"/>
  <c r="E17" i="21"/>
  <c r="E16" i="21"/>
  <c r="E21" i="21"/>
  <c r="E27" i="5"/>
  <c r="E11" i="21"/>
  <c r="E9" i="21"/>
  <c r="E5" i="21"/>
  <c r="E8" i="21"/>
  <c r="E3" i="21"/>
  <c r="E7" i="21"/>
  <c r="E32" i="5"/>
  <c r="E6" i="21"/>
  <c r="E31" i="5"/>
  <c r="E31" i="4"/>
  <c r="E32" i="4"/>
  <c r="E33" i="3"/>
  <c r="E27" i="3"/>
  <c r="E26" i="3"/>
  <c r="E27" i="2"/>
  <c r="E33" i="2"/>
  <c r="E29" i="2"/>
  <c r="E28" i="2"/>
  <c r="E28" i="1"/>
  <c r="E32" i="1"/>
  <c r="E25" i="1"/>
  <c r="E29" i="1"/>
  <c r="E33" i="1"/>
  <c r="E26" i="1"/>
  <c r="D34" i="20"/>
  <c r="E28" i="20" s="1"/>
  <c r="Q9" i="20"/>
  <c r="G20" i="20"/>
  <c r="I19" i="20"/>
  <c r="G23" i="20"/>
  <c r="D34" i="22"/>
  <c r="E25" i="22" s="1"/>
  <c r="K5" i="22"/>
  <c r="I14" i="22"/>
  <c r="M15" i="21"/>
  <c r="M17" i="21"/>
  <c r="D34" i="21"/>
  <c r="E32" i="21" s="1"/>
  <c r="M7" i="21"/>
  <c r="G22" i="20"/>
  <c r="G17" i="20"/>
  <c r="G15" i="20"/>
  <c r="G29" i="17"/>
  <c r="Q6" i="20"/>
  <c r="I20" i="20"/>
  <c r="E25" i="17"/>
  <c r="G32" i="17"/>
  <c r="G9" i="20"/>
  <c r="Q10" i="20"/>
  <c r="E31" i="17"/>
  <c r="G30" i="17"/>
  <c r="Q3" i="20"/>
  <c r="E30" i="17"/>
  <c r="Q8" i="20"/>
  <c r="Q4" i="20"/>
  <c r="E28" i="17"/>
  <c r="G26" i="17"/>
  <c r="E27" i="17"/>
  <c r="K12" i="22"/>
  <c r="Q17" i="22"/>
  <c r="I29" i="19"/>
  <c r="J34" i="22"/>
  <c r="K31" i="22" s="1"/>
  <c r="I33" i="19"/>
  <c r="K10" i="22"/>
  <c r="E25" i="18"/>
  <c r="E31" i="18"/>
  <c r="G23" i="21"/>
  <c r="E30" i="18"/>
  <c r="E29" i="18"/>
  <c r="G21" i="21"/>
  <c r="E28" i="18"/>
  <c r="E27" i="18"/>
  <c r="G22" i="21"/>
  <c r="E33" i="18"/>
  <c r="E26" i="18"/>
  <c r="G12" i="20"/>
  <c r="E32" i="13"/>
  <c r="G3" i="20"/>
  <c r="G21" i="20"/>
  <c r="E30" i="13"/>
  <c r="E29" i="13"/>
  <c r="E27" i="13"/>
  <c r="G6" i="20"/>
  <c r="G7" i="20"/>
  <c r="G5" i="20"/>
  <c r="L34" i="20"/>
  <c r="M30" i="20" s="1"/>
  <c r="E28" i="13"/>
  <c r="J34" i="20"/>
  <c r="K32" i="20" s="1"/>
  <c r="E26" i="13"/>
  <c r="G10" i="20"/>
  <c r="Q11" i="20"/>
  <c r="G19" i="20"/>
  <c r="E25" i="13"/>
  <c r="E33" i="13"/>
  <c r="G23" i="22"/>
  <c r="Q16" i="22"/>
  <c r="Q15" i="22"/>
  <c r="Q18" i="22"/>
  <c r="H34" i="22"/>
  <c r="I34" i="22" s="1"/>
  <c r="Q28" i="16"/>
  <c r="M15" i="22"/>
  <c r="I11" i="22"/>
  <c r="K20" i="21"/>
  <c r="M6" i="21"/>
  <c r="I20" i="21"/>
  <c r="E25" i="14"/>
  <c r="M26" i="14"/>
  <c r="M10" i="21"/>
  <c r="E30" i="14"/>
  <c r="M29" i="14"/>
  <c r="I18" i="21"/>
  <c r="E29" i="14"/>
  <c r="G21" i="22"/>
  <c r="E32" i="12"/>
  <c r="G14" i="22"/>
  <c r="M11" i="22"/>
  <c r="E31" i="12"/>
  <c r="M12" i="22"/>
  <c r="G19" i="22"/>
  <c r="E30" i="12"/>
  <c r="M7" i="22"/>
  <c r="G17" i="22"/>
  <c r="K4" i="22"/>
  <c r="K7" i="22"/>
  <c r="G18" i="22"/>
  <c r="E29" i="12"/>
  <c r="M10" i="22"/>
  <c r="K11" i="22"/>
  <c r="G16" i="22"/>
  <c r="E28" i="12"/>
  <c r="G22" i="22"/>
  <c r="K6" i="22"/>
  <c r="E33" i="12"/>
  <c r="E27" i="12"/>
  <c r="K27" i="11"/>
  <c r="Q18" i="21"/>
  <c r="K18" i="21"/>
  <c r="K21" i="21"/>
  <c r="M25" i="11"/>
  <c r="Q16" i="21"/>
  <c r="K23" i="21"/>
  <c r="K25" i="11"/>
  <c r="K33" i="11"/>
  <c r="Q21" i="21"/>
  <c r="K26" i="11"/>
  <c r="K30" i="11"/>
  <c r="K22" i="21"/>
  <c r="K15" i="21"/>
  <c r="I21" i="21"/>
  <c r="K34" i="11"/>
  <c r="M23" i="21"/>
  <c r="M22" i="20"/>
  <c r="G18" i="20"/>
  <c r="K17" i="20"/>
  <c r="K19" i="20"/>
  <c r="K10" i="20"/>
  <c r="K8" i="20"/>
  <c r="K11" i="20"/>
  <c r="K21" i="20"/>
  <c r="K3" i="20"/>
  <c r="H34" i="20"/>
  <c r="I30" i="20" s="1"/>
  <c r="K22" i="20"/>
  <c r="K12" i="20"/>
  <c r="E30" i="7"/>
  <c r="Q5" i="20"/>
  <c r="G14" i="20"/>
  <c r="K15" i="20"/>
  <c r="K20" i="20"/>
  <c r="K6" i="20"/>
  <c r="K16" i="20"/>
  <c r="K4" i="20"/>
  <c r="E29" i="7"/>
  <c r="K18" i="20"/>
  <c r="K5" i="20"/>
  <c r="K7" i="20"/>
  <c r="K14" i="22"/>
  <c r="I3" i="22"/>
  <c r="I9" i="22"/>
  <c r="K15" i="22"/>
  <c r="G5" i="22"/>
  <c r="I8" i="22"/>
  <c r="K20" i="22"/>
  <c r="K21" i="22"/>
  <c r="I6" i="22"/>
  <c r="K17" i="22"/>
  <c r="K16" i="22"/>
  <c r="I10" i="22"/>
  <c r="K22" i="22"/>
  <c r="K18" i="22"/>
  <c r="L34" i="22"/>
  <c r="M29" i="22" s="1"/>
  <c r="G14" i="21"/>
  <c r="G20" i="21"/>
  <c r="M8" i="21"/>
  <c r="M3" i="21"/>
  <c r="I14" i="21"/>
  <c r="I23" i="21"/>
  <c r="I17" i="21"/>
  <c r="Q23" i="21"/>
  <c r="M18" i="21"/>
  <c r="M21" i="21"/>
  <c r="F34" i="21"/>
  <c r="G30" i="21" s="1"/>
  <c r="M14" i="21"/>
  <c r="J34" i="21"/>
  <c r="K28" i="21" s="1"/>
  <c r="G29" i="8"/>
  <c r="G9" i="21"/>
  <c r="G28" i="8"/>
  <c r="G7" i="21"/>
  <c r="G33" i="8"/>
  <c r="G31" i="8"/>
  <c r="I15" i="21"/>
  <c r="M19" i="21"/>
  <c r="G27" i="8"/>
  <c r="G5" i="21"/>
  <c r="I19" i="21"/>
  <c r="M16" i="21"/>
  <c r="G12" i="21"/>
  <c r="G11" i="21"/>
  <c r="H34" i="21"/>
  <c r="I26" i="21" s="1"/>
  <c r="M20" i="21"/>
  <c r="P34" i="21"/>
  <c r="Q30" i="21" s="1"/>
  <c r="G25" i="8"/>
  <c r="G30" i="8"/>
  <c r="G34" i="8"/>
  <c r="G10" i="21"/>
  <c r="M20" i="20"/>
  <c r="M16" i="20"/>
  <c r="G8" i="20"/>
  <c r="P34" i="20"/>
  <c r="Q31" i="20" s="1"/>
  <c r="Q12" i="20"/>
  <c r="M14" i="20"/>
  <c r="E30" i="4"/>
  <c r="M18" i="20"/>
  <c r="G4" i="20"/>
  <c r="E29" i="4"/>
  <c r="I16" i="20"/>
  <c r="E28" i="4"/>
  <c r="M21" i="20"/>
  <c r="E27" i="4"/>
  <c r="M23" i="20"/>
  <c r="E33" i="4"/>
  <c r="M19" i="20"/>
  <c r="M15" i="20"/>
  <c r="E25" i="4"/>
  <c r="E26" i="4"/>
  <c r="Q21" i="22"/>
  <c r="G20" i="22"/>
  <c r="M16" i="22"/>
  <c r="I4" i="22"/>
  <c r="Q14" i="22"/>
  <c r="I7" i="22"/>
  <c r="E25" i="6"/>
  <c r="M8" i="22"/>
  <c r="I12" i="22"/>
  <c r="Q22" i="22"/>
  <c r="E31" i="6"/>
  <c r="E30" i="6"/>
  <c r="G11" i="22"/>
  <c r="F34" i="22"/>
  <c r="G34" i="22" s="1"/>
  <c r="E29" i="6"/>
  <c r="G7" i="22"/>
  <c r="E28" i="6"/>
  <c r="E27" i="6"/>
  <c r="E33" i="6"/>
  <c r="E26" i="6"/>
  <c r="M11" i="21"/>
  <c r="K19" i="21"/>
  <c r="G8" i="21"/>
  <c r="L34" i="21"/>
  <c r="M30" i="21" s="1"/>
  <c r="K17" i="21"/>
  <c r="E25" i="5"/>
  <c r="G4" i="21"/>
  <c r="M9" i="21"/>
  <c r="E30" i="5"/>
  <c r="E29" i="5"/>
  <c r="K14" i="21"/>
  <c r="E28" i="5"/>
  <c r="G3" i="21"/>
  <c r="E33" i="5"/>
  <c r="E26" i="5"/>
  <c r="E25" i="3"/>
  <c r="E31" i="3"/>
  <c r="E30" i="3"/>
  <c r="E29" i="3"/>
  <c r="E28" i="3"/>
  <c r="M17" i="22"/>
  <c r="M22" i="22"/>
  <c r="M14" i="22"/>
  <c r="M21" i="22"/>
  <c r="M20" i="22"/>
  <c r="M19" i="22"/>
  <c r="M18" i="22"/>
  <c r="M9" i="22"/>
  <c r="M4" i="22"/>
  <c r="M6" i="22"/>
  <c r="M3" i="22"/>
  <c r="Q10" i="22"/>
  <c r="Q9" i="22"/>
  <c r="Q6" i="22"/>
  <c r="Q11" i="22"/>
  <c r="Q8" i="22"/>
  <c r="Q5" i="22"/>
  <c r="Q12" i="22"/>
  <c r="Q3" i="22"/>
  <c r="Q7" i="22"/>
  <c r="P34" i="22"/>
  <c r="Q4" i="22"/>
  <c r="G9" i="22"/>
  <c r="G4" i="22"/>
  <c r="G6" i="22"/>
  <c r="G8" i="22"/>
  <c r="G3" i="22"/>
  <c r="G10" i="22"/>
  <c r="Q20" i="21"/>
  <c r="Q14" i="21"/>
  <c r="Q22" i="21"/>
  <c r="Q15" i="21"/>
  <c r="Q19" i="21"/>
  <c r="G16" i="21"/>
  <c r="G18" i="21"/>
  <c r="G19" i="21"/>
  <c r="K4" i="21"/>
  <c r="K10" i="21"/>
  <c r="K9" i="21"/>
  <c r="K5" i="21"/>
  <c r="K8" i="21"/>
  <c r="K7" i="21"/>
  <c r="K12" i="21"/>
  <c r="K11" i="21"/>
  <c r="Q9" i="21"/>
  <c r="I11" i="21"/>
  <c r="I4" i="21"/>
  <c r="I10" i="21"/>
  <c r="I8" i="21"/>
  <c r="I3" i="21"/>
  <c r="I9" i="21"/>
  <c r="I6" i="21"/>
  <c r="I12" i="21"/>
  <c r="I5" i="21"/>
  <c r="K3" i="21"/>
  <c r="Q10" i="21"/>
  <c r="Q7" i="21"/>
  <c r="Q11" i="21"/>
  <c r="Q3" i="21"/>
  <c r="Q4" i="21"/>
  <c r="Q6" i="21"/>
  <c r="Q8" i="21"/>
  <c r="Q23" i="20"/>
  <c r="Q15" i="20"/>
  <c r="Q19" i="20"/>
  <c r="Q17" i="20"/>
  <c r="Q18" i="20"/>
  <c r="Q20" i="20"/>
  <c r="Q16" i="20"/>
  <c r="Q14" i="20"/>
  <c r="Q21" i="20"/>
  <c r="Q22" i="20"/>
  <c r="F34" i="20"/>
  <c r="G31" i="20" s="1"/>
  <c r="M4" i="20"/>
  <c r="M6" i="20"/>
  <c r="M9" i="20"/>
  <c r="M11" i="20"/>
  <c r="M10" i="20"/>
  <c r="M3" i="20"/>
  <c r="M12" i="20"/>
  <c r="M7" i="20"/>
  <c r="M8" i="20"/>
  <c r="I10" i="20"/>
  <c r="I9" i="20"/>
  <c r="I11" i="20"/>
  <c r="I6" i="20"/>
  <c r="I8" i="20"/>
  <c r="I3" i="20"/>
  <c r="I4" i="20"/>
  <c r="I5" i="20"/>
  <c r="I12" i="20"/>
  <c r="M34" i="19"/>
  <c r="M32" i="19"/>
  <c r="M27" i="19"/>
  <c r="M31" i="19"/>
  <c r="M33" i="19"/>
  <c r="M25" i="19"/>
  <c r="M28" i="19"/>
  <c r="Q34" i="19"/>
  <c r="Q31" i="19"/>
  <c r="Q25" i="19"/>
  <c r="Q28" i="19"/>
  <c r="I26" i="19"/>
  <c r="I34" i="19"/>
  <c r="I28" i="19"/>
  <c r="I32" i="19"/>
  <c r="I30" i="19"/>
  <c r="I27" i="19"/>
  <c r="I25" i="19"/>
  <c r="G25" i="19"/>
  <c r="G29" i="19"/>
  <c r="G26" i="19"/>
  <c r="G32" i="19"/>
  <c r="G31" i="19"/>
  <c r="G33" i="19"/>
  <c r="G30" i="19"/>
  <c r="G34" i="19"/>
  <c r="G28" i="19"/>
  <c r="G33" i="18"/>
  <c r="G28" i="18"/>
  <c r="G29" i="18"/>
  <c r="M25" i="18"/>
  <c r="K33" i="18"/>
  <c r="K30" i="18"/>
  <c r="M28" i="18"/>
  <c r="M29" i="18"/>
  <c r="G27" i="18"/>
  <c r="M32" i="18"/>
  <c r="M31" i="18"/>
  <c r="G31" i="18"/>
  <c r="M30" i="18"/>
  <c r="M27" i="18"/>
  <c r="M33" i="18"/>
  <c r="G32" i="18"/>
  <c r="G26" i="18"/>
  <c r="I27" i="18"/>
  <c r="K29" i="18"/>
  <c r="I25" i="18"/>
  <c r="I30" i="18"/>
  <c r="K31" i="18"/>
  <c r="I32" i="18"/>
  <c r="I29" i="18"/>
  <c r="K32" i="18"/>
  <c r="I31" i="18"/>
  <c r="K27" i="18"/>
  <c r="M30" i="17"/>
  <c r="I27" i="17"/>
  <c r="G27" i="17"/>
  <c r="Q33" i="17"/>
  <c r="Q29" i="17"/>
  <c r="Q30" i="17"/>
  <c r="Q28" i="17"/>
  <c r="Q25" i="17"/>
  <c r="Q31" i="17"/>
  <c r="M28" i="17"/>
  <c r="M29" i="17"/>
  <c r="I30" i="17"/>
  <c r="I28" i="17"/>
  <c r="I26" i="17"/>
  <c r="I33" i="17"/>
  <c r="I29" i="17"/>
  <c r="I32" i="17"/>
  <c r="I25" i="17"/>
  <c r="M26" i="17"/>
  <c r="I31" i="17"/>
  <c r="Q32" i="17"/>
  <c r="Q27" i="17"/>
  <c r="K30" i="17"/>
  <c r="M31" i="17"/>
  <c r="M27" i="17"/>
  <c r="Q31" i="16"/>
  <c r="Q25" i="16"/>
  <c r="Q33" i="16"/>
  <c r="Q29" i="16"/>
  <c r="Q27" i="16"/>
  <c r="Q30" i="16"/>
  <c r="M30" i="16"/>
  <c r="Q32" i="16"/>
  <c r="M33" i="16"/>
  <c r="M29" i="16"/>
  <c r="M27" i="16"/>
  <c r="G25" i="16"/>
  <c r="G32" i="16"/>
  <c r="I31" i="16"/>
  <c r="M32" i="16"/>
  <c r="G26" i="16"/>
  <c r="M28" i="16"/>
  <c r="G28" i="16"/>
  <c r="M26" i="16"/>
  <c r="I27" i="16"/>
  <c r="M25" i="16"/>
  <c r="I32" i="16"/>
  <c r="G27" i="16"/>
  <c r="M31" i="16"/>
  <c r="I33" i="16"/>
  <c r="K27" i="14"/>
  <c r="Q31" i="14"/>
  <c r="G27" i="14"/>
  <c r="M25" i="14"/>
  <c r="M28" i="14"/>
  <c r="M31" i="14"/>
  <c r="M27" i="14"/>
  <c r="G33" i="14"/>
  <c r="M33" i="14"/>
  <c r="M30" i="14"/>
  <c r="K33" i="14"/>
  <c r="G31" i="14"/>
  <c r="G28" i="14"/>
  <c r="Q33" i="14"/>
  <c r="Q30" i="14"/>
  <c r="Q29" i="14"/>
  <c r="G32" i="14"/>
  <c r="G30" i="14"/>
  <c r="Q32" i="14"/>
  <c r="G26" i="14"/>
  <c r="K29" i="14"/>
  <c r="M32" i="14"/>
  <c r="I31" i="14"/>
  <c r="Q27" i="14"/>
  <c r="Q25" i="14"/>
  <c r="Q28" i="14"/>
  <c r="Q26" i="14"/>
  <c r="Q25" i="13"/>
  <c r="M26" i="13"/>
  <c r="Q33" i="13"/>
  <c r="Q26" i="13"/>
  <c r="Q28" i="13"/>
  <c r="Q29" i="13"/>
  <c r="Q30" i="13"/>
  <c r="Q34" i="13"/>
  <c r="Q27" i="13"/>
  <c r="Q32" i="13"/>
  <c r="K27" i="13"/>
  <c r="M33" i="13"/>
  <c r="M28" i="13"/>
  <c r="G26" i="13"/>
  <c r="G27" i="13"/>
  <c r="M30" i="13"/>
  <c r="M25" i="13"/>
  <c r="K28" i="13"/>
  <c r="G34" i="13"/>
  <c r="G29" i="13"/>
  <c r="M27" i="13"/>
  <c r="G33" i="13"/>
  <c r="M29" i="13"/>
  <c r="M26" i="12"/>
  <c r="M30" i="12"/>
  <c r="G29" i="12"/>
  <c r="M33" i="12"/>
  <c r="G34" i="12"/>
  <c r="Q27" i="12"/>
  <c r="Q28" i="12"/>
  <c r="M31" i="12"/>
  <c r="M32" i="12"/>
  <c r="M34" i="12"/>
  <c r="M25" i="12"/>
  <c r="Q33" i="12"/>
  <c r="M28" i="12"/>
  <c r="I27" i="12"/>
  <c r="Q31" i="12"/>
  <c r="I29" i="12"/>
  <c r="G25" i="12"/>
  <c r="Q34" i="12"/>
  <c r="I33" i="12"/>
  <c r="Q32" i="12"/>
  <c r="K32" i="12"/>
  <c r="G33" i="12"/>
  <c r="M27" i="12"/>
  <c r="I28" i="12"/>
  <c r="Q30" i="12"/>
  <c r="G27" i="12"/>
  <c r="Q26" i="12"/>
  <c r="G31" i="12"/>
  <c r="G32" i="12"/>
  <c r="G30" i="12"/>
  <c r="K30" i="12"/>
  <c r="K28" i="12"/>
  <c r="G28" i="12"/>
  <c r="M31" i="11"/>
  <c r="M27" i="11"/>
  <c r="M29" i="11"/>
  <c r="M28" i="11"/>
  <c r="M33" i="11"/>
  <c r="M34" i="11"/>
  <c r="M32" i="11"/>
  <c r="M26" i="11"/>
  <c r="K29" i="11"/>
  <c r="K28" i="11"/>
  <c r="K31" i="11"/>
  <c r="Q26" i="11"/>
  <c r="Q33" i="11"/>
  <c r="Q27" i="10"/>
  <c r="M26" i="10"/>
  <c r="I30" i="10"/>
  <c r="I28" i="10"/>
  <c r="K29" i="10"/>
  <c r="K27" i="10"/>
  <c r="K28" i="10"/>
  <c r="K26" i="10"/>
  <c r="K30" i="10"/>
  <c r="K32" i="10"/>
  <c r="Q30" i="10"/>
  <c r="M28" i="10"/>
  <c r="K33" i="10"/>
  <c r="K31" i="10"/>
  <c r="M32" i="10"/>
  <c r="M27" i="10"/>
  <c r="M29" i="10"/>
  <c r="K28" i="9"/>
  <c r="K31" i="9"/>
  <c r="K29" i="9"/>
  <c r="K32" i="9"/>
  <c r="K27" i="9"/>
  <c r="K33" i="9"/>
  <c r="M26" i="9"/>
  <c r="M25" i="9"/>
  <c r="M32" i="9"/>
  <c r="M31" i="9"/>
  <c r="M27" i="9"/>
  <c r="M30" i="9"/>
  <c r="K26" i="9"/>
  <c r="K30" i="9"/>
  <c r="K25" i="9"/>
  <c r="Q26" i="9"/>
  <c r="Q32" i="9"/>
  <c r="Q31" i="9"/>
  <c r="Q29" i="9"/>
  <c r="Q27" i="9"/>
  <c r="I33" i="9"/>
  <c r="M28" i="9"/>
  <c r="Q25" i="9"/>
  <c r="Q28" i="9"/>
  <c r="M28" i="8"/>
  <c r="M32" i="8"/>
  <c r="M34" i="8"/>
  <c r="M31" i="8"/>
  <c r="M25" i="8"/>
  <c r="M30" i="8"/>
  <c r="M33" i="8"/>
  <c r="Q27" i="8"/>
  <c r="Q26" i="8"/>
  <c r="Q31" i="8"/>
  <c r="Q34" i="8"/>
  <c r="I31" i="8"/>
  <c r="Q30" i="8"/>
  <c r="Q32" i="8"/>
  <c r="M27" i="8"/>
  <c r="Q25" i="8"/>
  <c r="Q33" i="8"/>
  <c r="M29" i="8"/>
  <c r="Q29" i="8"/>
  <c r="M31" i="7"/>
  <c r="M32" i="7"/>
  <c r="Q29" i="7"/>
  <c r="G27" i="7"/>
  <c r="G30" i="7"/>
  <c r="G33" i="7"/>
  <c r="G29" i="7"/>
  <c r="G32" i="7"/>
  <c r="G31" i="7"/>
  <c r="Q30" i="7"/>
  <c r="Q33" i="7"/>
  <c r="Q28" i="7"/>
  <c r="Q34" i="7"/>
  <c r="Q32" i="7"/>
  <c r="Q31" i="7"/>
  <c r="Q25" i="7"/>
  <c r="Q27" i="7"/>
  <c r="K27" i="7"/>
  <c r="K31" i="7"/>
  <c r="G25" i="7"/>
  <c r="G28" i="7"/>
  <c r="G26" i="7"/>
  <c r="I29" i="7"/>
  <c r="G30" i="6"/>
  <c r="G33" i="6"/>
  <c r="G29" i="6"/>
  <c r="G28" i="6"/>
  <c r="Q33" i="6"/>
  <c r="Q32" i="6"/>
  <c r="Q26" i="6"/>
  <c r="M29" i="6"/>
  <c r="Q34" i="6"/>
  <c r="Q31" i="6"/>
  <c r="M25" i="6"/>
  <c r="M31" i="6"/>
  <c r="Q29" i="6"/>
  <c r="M32" i="5"/>
  <c r="M27" i="5"/>
  <c r="M34" i="5"/>
  <c r="M25" i="5"/>
  <c r="M30" i="5"/>
  <c r="I31" i="5"/>
  <c r="M33" i="5"/>
  <c r="M26" i="5"/>
  <c r="M31" i="5"/>
  <c r="M29" i="5"/>
  <c r="K26" i="5"/>
  <c r="M33" i="4"/>
  <c r="K32" i="19"/>
  <c r="K28" i="19"/>
  <c r="K31" i="19"/>
  <c r="K27" i="19"/>
  <c r="K34" i="19"/>
  <c r="K29" i="19"/>
  <c r="K33" i="19"/>
  <c r="K25" i="19"/>
  <c r="K30" i="19"/>
  <c r="K26" i="19"/>
  <c r="I26" i="18"/>
  <c r="I33" i="18"/>
  <c r="I28" i="18"/>
  <c r="K28" i="17"/>
  <c r="K26" i="17"/>
  <c r="K29" i="17"/>
  <c r="K33" i="17"/>
  <c r="K32" i="17"/>
  <c r="K27" i="17"/>
  <c r="K25" i="17"/>
  <c r="K31" i="17"/>
  <c r="K30" i="16"/>
  <c r="K25" i="16"/>
  <c r="K26" i="16"/>
  <c r="K31" i="16"/>
  <c r="K29" i="16"/>
  <c r="K33" i="16"/>
  <c r="K28" i="16"/>
  <c r="I26" i="16"/>
  <c r="K27" i="16"/>
  <c r="I25" i="16"/>
  <c r="K32" i="16"/>
  <c r="I30" i="16"/>
  <c r="I28" i="16"/>
  <c r="I29" i="16"/>
  <c r="I32" i="14"/>
  <c r="I33" i="14"/>
  <c r="I27" i="14"/>
  <c r="I28" i="14"/>
  <c r="G29" i="14"/>
  <c r="G25" i="14"/>
  <c r="I29" i="14"/>
  <c r="I26" i="14"/>
  <c r="I30" i="14"/>
  <c r="I25" i="14"/>
  <c r="I31" i="13"/>
  <c r="I30" i="13"/>
  <c r="I28" i="13"/>
  <c r="I33" i="13"/>
  <c r="I29" i="13"/>
  <c r="I25" i="13"/>
  <c r="I34" i="13"/>
  <c r="I32" i="13"/>
  <c r="I26" i="13"/>
  <c r="K25" i="12"/>
  <c r="K33" i="12"/>
  <c r="K29" i="12"/>
  <c r="K34" i="12"/>
  <c r="I34" i="12"/>
  <c r="I26" i="12"/>
  <c r="I30" i="12"/>
  <c r="K27" i="12"/>
  <c r="I25" i="12"/>
  <c r="I31" i="12"/>
  <c r="K26" i="12"/>
  <c r="I25" i="11"/>
  <c r="I31" i="11"/>
  <c r="I27" i="11"/>
  <c r="I34" i="11"/>
  <c r="Q34" i="11"/>
  <c r="Q32" i="11"/>
  <c r="Q28" i="11"/>
  <c r="G31" i="11"/>
  <c r="G34" i="11"/>
  <c r="G32" i="11"/>
  <c r="G28" i="11"/>
  <c r="G29" i="11"/>
  <c r="I26" i="11"/>
  <c r="G33" i="11"/>
  <c r="Q31" i="11"/>
  <c r="Q30" i="11"/>
  <c r="Q29" i="11"/>
  <c r="Q25" i="11"/>
  <c r="I30" i="11"/>
  <c r="I33" i="11"/>
  <c r="I28" i="11"/>
  <c r="I29" i="11"/>
  <c r="G27" i="11"/>
  <c r="G30" i="11"/>
  <c r="G25" i="11"/>
  <c r="I33" i="10"/>
  <c r="I27" i="10"/>
  <c r="I26" i="10"/>
  <c r="I31" i="10"/>
  <c r="I32" i="10"/>
  <c r="I29" i="10"/>
  <c r="I25" i="10"/>
  <c r="I26" i="9"/>
  <c r="I30" i="9"/>
  <c r="G25" i="9"/>
  <c r="Q30" i="9"/>
  <c r="G28" i="9"/>
  <c r="I31" i="9"/>
  <c r="G31" i="9"/>
  <c r="G30" i="9"/>
  <c r="G33" i="9"/>
  <c r="G26" i="9"/>
  <c r="G32" i="9"/>
  <c r="I29" i="9"/>
  <c r="Q33" i="9"/>
  <c r="I32" i="9"/>
  <c r="I25" i="9"/>
  <c r="I27" i="9"/>
  <c r="I28" i="9"/>
  <c r="G29" i="9"/>
  <c r="G27" i="9"/>
  <c r="K31" i="8"/>
  <c r="I28" i="8"/>
  <c r="I32" i="8"/>
  <c r="K30" i="8"/>
  <c r="K28" i="8"/>
  <c r="K26" i="8"/>
  <c r="I34" i="8"/>
  <c r="I30" i="8"/>
  <c r="I26" i="8"/>
  <c r="K27" i="8"/>
  <c r="I25" i="8"/>
  <c r="K34" i="8"/>
  <c r="K25" i="8"/>
  <c r="K33" i="8"/>
  <c r="K29" i="8"/>
  <c r="I27" i="8"/>
  <c r="I29" i="8"/>
  <c r="K34" i="7"/>
  <c r="K30" i="7"/>
  <c r="K26" i="7"/>
  <c r="I33" i="7"/>
  <c r="K33" i="7"/>
  <c r="I27" i="7"/>
  <c r="I34" i="7"/>
  <c r="I31" i="7"/>
  <c r="K28" i="7"/>
  <c r="I30" i="7"/>
  <c r="I32" i="7"/>
  <c r="I25" i="7"/>
  <c r="K25" i="7"/>
  <c r="I26" i="7"/>
  <c r="K32" i="7"/>
  <c r="Q28" i="6"/>
  <c r="Q27" i="6"/>
  <c r="Q25" i="6"/>
  <c r="M33" i="6"/>
  <c r="M27" i="6"/>
  <c r="M26" i="6"/>
  <c r="M32" i="6"/>
  <c r="M34" i="6"/>
  <c r="M30" i="6"/>
  <c r="G32" i="6"/>
  <c r="G26" i="6"/>
  <c r="G34" i="6"/>
  <c r="G27" i="6"/>
  <c r="K33" i="6"/>
  <c r="K32" i="6"/>
  <c r="I29" i="6"/>
  <c r="I25" i="6"/>
  <c r="I34" i="6"/>
  <c r="I30" i="6"/>
  <c r="I31" i="6"/>
  <c r="K34" i="6"/>
  <c r="K28" i="6"/>
  <c r="K27" i="6"/>
  <c r="K30" i="6"/>
  <c r="K31" i="6"/>
  <c r="I32" i="6"/>
  <c r="K26" i="6"/>
  <c r="I27" i="6"/>
  <c r="K25" i="6"/>
  <c r="I28" i="6"/>
  <c r="I26" i="6"/>
  <c r="K31" i="5"/>
  <c r="K27" i="5"/>
  <c r="K32" i="5"/>
  <c r="I25" i="5"/>
  <c r="I29" i="5"/>
  <c r="K30" i="5"/>
  <c r="K25" i="5"/>
  <c r="K33" i="5"/>
  <c r="K28" i="5"/>
  <c r="K29" i="5"/>
  <c r="I26" i="5"/>
  <c r="I28" i="5"/>
  <c r="G29" i="5"/>
  <c r="G33" i="5"/>
  <c r="G30" i="5"/>
  <c r="Q30" i="5"/>
  <c r="Q31" i="5"/>
  <c r="Q27" i="5"/>
  <c r="G32" i="5"/>
  <c r="G28" i="5"/>
  <c r="Q33" i="5"/>
  <c r="Q32" i="5"/>
  <c r="G26" i="5"/>
  <c r="Q28" i="5"/>
  <c r="G27" i="5"/>
  <c r="I32" i="5"/>
  <c r="G25" i="5"/>
  <c r="I33" i="5"/>
  <c r="I34" i="5"/>
  <c r="I30" i="5"/>
  <c r="G31" i="5"/>
  <c r="Q26" i="5"/>
  <c r="Q29" i="5"/>
  <c r="Q25" i="5"/>
  <c r="M31" i="4"/>
  <c r="M26" i="4"/>
  <c r="G32" i="4"/>
  <c r="G26" i="4"/>
  <c r="G30" i="4"/>
  <c r="G29" i="4"/>
  <c r="G34" i="4"/>
  <c r="G25" i="4"/>
  <c r="G27" i="4"/>
  <c r="G28" i="4"/>
  <c r="Q34" i="4"/>
  <c r="Q27" i="4"/>
  <c r="Q25" i="4"/>
  <c r="Q33" i="4"/>
  <c r="Q29" i="4"/>
  <c r="Q28" i="4"/>
  <c r="Q32" i="4"/>
  <c r="Q26" i="4"/>
  <c r="Q30" i="4"/>
  <c r="M34" i="4"/>
  <c r="M27" i="4"/>
  <c r="M25" i="4"/>
  <c r="M28" i="4"/>
  <c r="M30" i="4"/>
  <c r="M29" i="4"/>
  <c r="K32" i="4"/>
  <c r="K31" i="4"/>
  <c r="K29" i="4"/>
  <c r="K33" i="4"/>
  <c r="K25" i="4"/>
  <c r="K27" i="4"/>
  <c r="K34" i="4"/>
  <c r="K26" i="4"/>
  <c r="K30" i="4"/>
  <c r="I26" i="4"/>
  <c r="I32" i="4"/>
  <c r="I28" i="4"/>
  <c r="G33" i="4"/>
  <c r="I33" i="4"/>
  <c r="I29" i="4"/>
  <c r="I25" i="4"/>
  <c r="I31" i="4"/>
  <c r="I27" i="4"/>
  <c r="I34" i="4"/>
  <c r="O33" i="21" l="1"/>
  <c r="O25" i="21"/>
  <c r="O34" i="22"/>
  <c r="O28" i="22"/>
  <c r="O30" i="22"/>
  <c r="O27" i="22"/>
  <c r="O32" i="22"/>
  <c r="O26" i="22"/>
  <c r="O31" i="22"/>
  <c r="O29" i="22"/>
  <c r="O33" i="22"/>
  <c r="O34" i="21"/>
  <c r="O28" i="21"/>
  <c r="O30" i="21"/>
  <c r="O27" i="21"/>
  <c r="O32" i="21"/>
  <c r="O26" i="21"/>
  <c r="O31" i="21"/>
  <c r="O33" i="20"/>
  <c r="O26" i="20"/>
  <c r="O30" i="20"/>
  <c r="O28" i="20"/>
  <c r="O32" i="20"/>
  <c r="O34" i="20"/>
  <c r="O31" i="20"/>
  <c r="O27" i="20"/>
  <c r="O29" i="20"/>
  <c r="K28" i="22"/>
  <c r="K30" i="22"/>
  <c r="K32" i="22"/>
  <c r="Q27" i="21"/>
  <c r="K25" i="21"/>
  <c r="M32" i="21"/>
  <c r="M29" i="20"/>
  <c r="M25" i="20"/>
  <c r="M28" i="20"/>
  <c r="M34" i="20"/>
  <c r="M27" i="20"/>
  <c r="M26" i="20"/>
  <c r="M33" i="20"/>
  <c r="K29" i="22"/>
  <c r="I33" i="22"/>
  <c r="K33" i="22"/>
  <c r="I26" i="22"/>
  <c r="I27" i="22"/>
  <c r="K26" i="22"/>
  <c r="G28" i="22"/>
  <c r="E25" i="21"/>
  <c r="I34" i="21"/>
  <c r="I30" i="21"/>
  <c r="I29" i="21"/>
  <c r="G28" i="21"/>
  <c r="I28" i="22"/>
  <c r="I25" i="22"/>
  <c r="K34" i="22"/>
  <c r="G33" i="22"/>
  <c r="I30" i="22"/>
  <c r="G31" i="22"/>
  <c r="K27" i="22"/>
  <c r="K25" i="22"/>
  <c r="E26" i="21"/>
  <c r="E25" i="20"/>
  <c r="E29" i="20"/>
  <c r="E34" i="20"/>
  <c r="E27" i="20"/>
  <c r="E33" i="20"/>
  <c r="E31" i="20"/>
  <c r="E26" i="20"/>
  <c r="E32" i="20"/>
  <c r="E30" i="20"/>
  <c r="K29" i="20"/>
  <c r="I28" i="20"/>
  <c r="G30" i="22"/>
  <c r="G27" i="22"/>
  <c r="E34" i="22"/>
  <c r="E27" i="22"/>
  <c r="G26" i="22"/>
  <c r="E26" i="22"/>
  <c r="E28" i="22"/>
  <c r="E30" i="22"/>
  <c r="E33" i="22"/>
  <c r="E31" i="22"/>
  <c r="E32" i="22"/>
  <c r="E29" i="22"/>
  <c r="K31" i="21"/>
  <c r="E34" i="21"/>
  <c r="E27" i="21"/>
  <c r="E31" i="21"/>
  <c r="K32" i="21"/>
  <c r="K30" i="21"/>
  <c r="K26" i="21"/>
  <c r="E30" i="21"/>
  <c r="E29" i="21"/>
  <c r="K29" i="21"/>
  <c r="E28" i="21"/>
  <c r="E33" i="21"/>
  <c r="K33" i="21"/>
  <c r="Q28" i="20"/>
  <c r="I26" i="20"/>
  <c r="I33" i="20"/>
  <c r="K28" i="20"/>
  <c r="M32" i="20"/>
  <c r="I32" i="20"/>
  <c r="I25" i="20"/>
  <c r="I31" i="20"/>
  <c r="I34" i="20"/>
  <c r="M31" i="20"/>
  <c r="I29" i="20"/>
  <c r="I27" i="20"/>
  <c r="I31" i="22"/>
  <c r="M29" i="21"/>
  <c r="K25" i="20"/>
  <c r="K30" i="20"/>
  <c r="Q25" i="20"/>
  <c r="K26" i="20"/>
  <c r="G26" i="20"/>
  <c r="K34" i="20"/>
  <c r="K31" i="20"/>
  <c r="K33" i="20"/>
  <c r="Q34" i="20"/>
  <c r="K27" i="20"/>
  <c r="M26" i="22"/>
  <c r="I29" i="22"/>
  <c r="I32" i="22"/>
  <c r="G31" i="21"/>
  <c r="Q33" i="21"/>
  <c r="M27" i="22"/>
  <c r="M28" i="22"/>
  <c r="M25" i="22"/>
  <c r="M31" i="21"/>
  <c r="M33" i="21"/>
  <c r="Q26" i="20"/>
  <c r="Q29" i="20"/>
  <c r="Q33" i="20"/>
  <c r="Q30" i="20"/>
  <c r="G25" i="22"/>
  <c r="M34" i="22"/>
  <c r="M33" i="22"/>
  <c r="M31" i="22"/>
  <c r="M32" i="22"/>
  <c r="G32" i="22"/>
  <c r="G29" i="22"/>
  <c r="M30" i="22"/>
  <c r="G29" i="21"/>
  <c r="G34" i="21"/>
  <c r="Q25" i="21"/>
  <c r="G33" i="21"/>
  <c r="K34" i="21"/>
  <c r="Q28" i="21"/>
  <c r="G32" i="21"/>
  <c r="G25" i="21"/>
  <c r="M28" i="21"/>
  <c r="Q31" i="21"/>
  <c r="Q29" i="21"/>
  <c r="Q26" i="21"/>
  <c r="Q34" i="21"/>
  <c r="M34" i="21"/>
  <c r="Q32" i="21"/>
  <c r="G26" i="21"/>
  <c r="G27" i="21"/>
  <c r="K27" i="21"/>
  <c r="I28" i="21"/>
  <c r="I31" i="21"/>
  <c r="I27" i="21"/>
  <c r="I32" i="21"/>
  <c r="I25" i="21"/>
  <c r="M26" i="21"/>
  <c r="I33" i="21"/>
  <c r="M27" i="21"/>
  <c r="M25" i="21"/>
  <c r="G25" i="20"/>
  <c r="Q32" i="20"/>
  <c r="Q27" i="20"/>
  <c r="Q34" i="22"/>
  <c r="Q32" i="22"/>
  <c r="Q25" i="22"/>
  <c r="Q30" i="22"/>
  <c r="Q29" i="22"/>
  <c r="Q28" i="22"/>
  <c r="Q33" i="22"/>
  <c r="Q31" i="22"/>
  <c r="Q27" i="22"/>
  <c r="Q26" i="22"/>
  <c r="G30" i="20"/>
  <c r="G27" i="20"/>
  <c r="G29" i="20"/>
  <c r="G33" i="20"/>
  <c r="G32" i="20"/>
  <c r="G34" i="20"/>
  <c r="G28" i="20"/>
  <c r="P12" i="2"/>
  <c r="Q3" i="2" s="1"/>
  <c r="P23" i="2"/>
  <c r="Q15" i="2" s="1"/>
  <c r="P25" i="2"/>
  <c r="P26" i="2"/>
  <c r="P27" i="2"/>
  <c r="P28" i="2"/>
  <c r="P29" i="2"/>
  <c r="P30" i="2"/>
  <c r="P31" i="2"/>
  <c r="P32" i="2"/>
  <c r="P33" i="2"/>
  <c r="P12" i="1"/>
  <c r="Q3" i="1" s="1"/>
  <c r="P23" i="1"/>
  <c r="Q15" i="1" s="1"/>
  <c r="P25" i="1"/>
  <c r="P26" i="1"/>
  <c r="P27" i="1"/>
  <c r="P28" i="1"/>
  <c r="P29" i="1"/>
  <c r="P30" i="1"/>
  <c r="P31" i="1"/>
  <c r="P32" i="1"/>
  <c r="P33" i="1"/>
  <c r="P12" i="3"/>
  <c r="Q3" i="3" s="1"/>
  <c r="P23" i="3"/>
  <c r="Q15" i="3" s="1"/>
  <c r="P25" i="3"/>
  <c r="P26" i="3"/>
  <c r="P27" i="3"/>
  <c r="P28" i="3"/>
  <c r="P29" i="3"/>
  <c r="P30" i="3"/>
  <c r="P31" i="3"/>
  <c r="P32" i="3"/>
  <c r="P33" i="3"/>
  <c r="Q12" i="2" l="1"/>
  <c r="Q18" i="2"/>
  <c r="Q23" i="3"/>
  <c r="Q23" i="2"/>
  <c r="Q20" i="2"/>
  <c r="Q19" i="2"/>
  <c r="Q14" i="2"/>
  <c r="P34" i="2"/>
  <c r="Q28" i="2" s="1"/>
  <c r="Q8" i="2"/>
  <c r="Q7" i="2"/>
  <c r="Q6" i="2"/>
  <c r="Q17" i="2"/>
  <c r="Q11" i="2"/>
  <c r="Q5" i="2"/>
  <c r="Q22" i="2"/>
  <c r="Q16" i="2"/>
  <c r="Q10" i="2"/>
  <c r="Q4" i="2"/>
  <c r="Q21" i="2"/>
  <c r="Q9" i="2"/>
  <c r="Q20" i="1"/>
  <c r="Q19" i="1"/>
  <c r="Q14" i="1"/>
  <c r="Q18" i="1"/>
  <c r="Q23" i="1"/>
  <c r="Q8" i="1"/>
  <c r="P34" i="1"/>
  <c r="Q29" i="1" s="1"/>
  <c r="Q12" i="1"/>
  <c r="Q7" i="1"/>
  <c r="Q17" i="1"/>
  <c r="Q5" i="1"/>
  <c r="Q22" i="1"/>
  <c r="Q16" i="1"/>
  <c r="Q10" i="1"/>
  <c r="Q4" i="1"/>
  <c r="Q6" i="1"/>
  <c r="Q11" i="1"/>
  <c r="Q21" i="1"/>
  <c r="Q9" i="1"/>
  <c r="Q18" i="3"/>
  <c r="Q20" i="3"/>
  <c r="Q14" i="3"/>
  <c r="Q8" i="3"/>
  <c r="P34" i="3"/>
  <c r="Q31" i="3" s="1"/>
  <c r="Q19" i="3"/>
  <c r="Q12" i="3"/>
  <c r="Q7" i="3"/>
  <c r="Q6" i="3"/>
  <c r="Q17" i="3"/>
  <c r="Q5" i="3"/>
  <c r="Q11" i="3"/>
  <c r="Q22" i="3"/>
  <c r="Q16" i="3"/>
  <c r="Q10" i="3"/>
  <c r="Q4" i="3"/>
  <c r="Q21" i="3"/>
  <c r="Q9" i="3"/>
  <c r="L23" i="2"/>
  <c r="L12" i="2"/>
  <c r="J33" i="2"/>
  <c r="J32" i="2"/>
  <c r="J31" i="2"/>
  <c r="J30" i="2"/>
  <c r="J29" i="2"/>
  <c r="J28" i="2"/>
  <c r="J27" i="2"/>
  <c r="J26" i="2"/>
  <c r="J25" i="2"/>
  <c r="K23" i="2"/>
  <c r="K22" i="2"/>
  <c r="K21" i="2"/>
  <c r="K20" i="2"/>
  <c r="K19" i="2"/>
  <c r="K18" i="2"/>
  <c r="K17" i="2"/>
  <c r="K16" i="2"/>
  <c r="K15" i="2"/>
  <c r="K14" i="2"/>
  <c r="K12" i="2"/>
  <c r="K11" i="2"/>
  <c r="K10" i="2"/>
  <c r="K9" i="2"/>
  <c r="K8" i="2"/>
  <c r="K7" i="2"/>
  <c r="K6" i="2"/>
  <c r="K5" i="2"/>
  <c r="K4" i="2"/>
  <c r="K3" i="2"/>
  <c r="L23" i="1"/>
  <c r="L12" i="1"/>
  <c r="J33" i="1"/>
  <c r="J32" i="1"/>
  <c r="J31" i="1"/>
  <c r="J30" i="1"/>
  <c r="J29" i="1"/>
  <c r="J28" i="1"/>
  <c r="J27" i="1"/>
  <c r="J26" i="1"/>
  <c r="J25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L23" i="3"/>
  <c r="L12" i="3"/>
  <c r="J33" i="3"/>
  <c r="J32" i="3"/>
  <c r="J31" i="3"/>
  <c r="J30" i="3"/>
  <c r="J29" i="3"/>
  <c r="J28" i="3"/>
  <c r="J27" i="3"/>
  <c r="J26" i="3"/>
  <c r="J25" i="3"/>
  <c r="K23" i="3"/>
  <c r="K22" i="3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K7" i="3"/>
  <c r="K6" i="3"/>
  <c r="K5" i="3"/>
  <c r="K4" i="3"/>
  <c r="K3" i="3"/>
  <c r="Q26" i="1" l="1"/>
  <c r="Q30" i="1"/>
  <c r="Q27" i="1"/>
  <c r="Q32" i="1"/>
  <c r="Q31" i="1"/>
  <c r="Q29" i="2"/>
  <c r="Q28" i="1"/>
  <c r="Q30" i="2"/>
  <c r="Q32" i="2"/>
  <c r="Q31" i="2"/>
  <c r="Q26" i="2"/>
  <c r="Q34" i="2"/>
  <c r="Q25" i="2"/>
  <c r="Q33" i="1"/>
  <c r="Q33" i="2"/>
  <c r="Q27" i="2"/>
  <c r="Q34" i="1"/>
  <c r="Q25" i="1"/>
  <c r="Q28" i="3"/>
  <c r="Q34" i="3"/>
  <c r="Q27" i="3"/>
  <c r="Q30" i="3"/>
  <c r="Q26" i="3"/>
  <c r="Q29" i="3"/>
  <c r="Q25" i="3"/>
  <c r="Q33" i="3"/>
  <c r="Q32" i="3"/>
  <c r="J34" i="2"/>
  <c r="K31" i="2" s="1"/>
  <c r="J34" i="1"/>
  <c r="K34" i="1" s="1"/>
  <c r="J34" i="3"/>
  <c r="K34" i="3" s="1"/>
  <c r="M3" i="2"/>
  <c r="M4" i="2"/>
  <c r="M5" i="2"/>
  <c r="M6" i="2"/>
  <c r="M7" i="2"/>
  <c r="M8" i="2"/>
  <c r="M9" i="2"/>
  <c r="M10" i="2"/>
  <c r="M11" i="2"/>
  <c r="M12" i="2"/>
  <c r="M14" i="2"/>
  <c r="M15" i="2"/>
  <c r="M16" i="2"/>
  <c r="M17" i="2"/>
  <c r="M18" i="2"/>
  <c r="M19" i="2"/>
  <c r="M20" i="2"/>
  <c r="M21" i="2"/>
  <c r="M22" i="2"/>
  <c r="M23" i="2"/>
  <c r="L25" i="2"/>
  <c r="L26" i="2"/>
  <c r="L27" i="2"/>
  <c r="L28" i="2"/>
  <c r="L29" i="2"/>
  <c r="L30" i="2"/>
  <c r="L31" i="2"/>
  <c r="L32" i="2"/>
  <c r="L33" i="2"/>
  <c r="M3" i="1"/>
  <c r="M4" i="1"/>
  <c r="M5" i="1"/>
  <c r="M6" i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L25" i="1"/>
  <c r="L26" i="1"/>
  <c r="L27" i="1"/>
  <c r="L28" i="1"/>
  <c r="L29" i="1"/>
  <c r="L30" i="1"/>
  <c r="L31" i="1"/>
  <c r="L32" i="1"/>
  <c r="L33" i="1"/>
  <c r="M3" i="3"/>
  <c r="M4" i="3"/>
  <c r="M5" i="3"/>
  <c r="M6" i="3"/>
  <c r="M7" i="3"/>
  <c r="M8" i="3"/>
  <c r="M9" i="3"/>
  <c r="M10" i="3"/>
  <c r="M11" i="3"/>
  <c r="M12" i="3"/>
  <c r="M14" i="3"/>
  <c r="M15" i="3"/>
  <c r="M16" i="3"/>
  <c r="M17" i="3"/>
  <c r="M18" i="3"/>
  <c r="M19" i="3"/>
  <c r="M20" i="3"/>
  <c r="M21" i="3"/>
  <c r="M22" i="3"/>
  <c r="M23" i="3"/>
  <c r="L25" i="3"/>
  <c r="L26" i="3"/>
  <c r="L27" i="3"/>
  <c r="L28" i="3"/>
  <c r="L29" i="3"/>
  <c r="L30" i="3"/>
  <c r="L31" i="3"/>
  <c r="L32" i="3"/>
  <c r="L33" i="3"/>
  <c r="K25" i="3" l="1"/>
  <c r="K33" i="3"/>
  <c r="K31" i="3"/>
  <c r="K26" i="3"/>
  <c r="K33" i="2"/>
  <c r="K25" i="2"/>
  <c r="K29" i="2"/>
  <c r="K26" i="2"/>
  <c r="K32" i="2"/>
  <c r="K29" i="3"/>
  <c r="K28" i="3"/>
  <c r="K32" i="3"/>
  <c r="K27" i="3"/>
  <c r="K28" i="2"/>
  <c r="K30" i="2"/>
  <c r="K34" i="2"/>
  <c r="K27" i="2"/>
  <c r="K31" i="1"/>
  <c r="K30" i="1"/>
  <c r="K25" i="1"/>
  <c r="K33" i="1"/>
  <c r="K29" i="1"/>
  <c r="K26" i="1"/>
  <c r="K28" i="1"/>
  <c r="K32" i="1"/>
  <c r="K27" i="1"/>
  <c r="K30" i="3"/>
  <c r="L34" i="2"/>
  <c r="M29" i="2" s="1"/>
  <c r="L34" i="1"/>
  <c r="M33" i="1" s="1"/>
  <c r="L34" i="3"/>
  <c r="M29" i="3" s="1"/>
  <c r="I3" i="3"/>
  <c r="I4" i="3"/>
  <c r="I5" i="3"/>
  <c r="I6" i="3"/>
  <c r="I7" i="3"/>
  <c r="I8" i="3"/>
  <c r="I9" i="3"/>
  <c r="I10" i="3"/>
  <c r="I11" i="3"/>
  <c r="I12" i="3"/>
  <c r="I14" i="3"/>
  <c r="I15" i="3"/>
  <c r="I16" i="3"/>
  <c r="I17" i="3"/>
  <c r="I18" i="3"/>
  <c r="I19" i="3"/>
  <c r="I20" i="3"/>
  <c r="I21" i="3"/>
  <c r="I22" i="3"/>
  <c r="I23" i="3"/>
  <c r="H25" i="3"/>
  <c r="H26" i="3"/>
  <c r="H27" i="3"/>
  <c r="H28" i="3"/>
  <c r="H29" i="3"/>
  <c r="H30" i="3"/>
  <c r="H31" i="3"/>
  <c r="H32" i="3"/>
  <c r="H33" i="3"/>
  <c r="I3" i="2"/>
  <c r="I4" i="2"/>
  <c r="I5" i="2"/>
  <c r="I6" i="2"/>
  <c r="I7" i="2"/>
  <c r="I8" i="2"/>
  <c r="I9" i="2"/>
  <c r="I10" i="2"/>
  <c r="I11" i="2"/>
  <c r="I12" i="2"/>
  <c r="I14" i="2"/>
  <c r="I15" i="2"/>
  <c r="I16" i="2"/>
  <c r="I17" i="2"/>
  <c r="I18" i="2"/>
  <c r="I19" i="2"/>
  <c r="I20" i="2"/>
  <c r="I21" i="2"/>
  <c r="I22" i="2"/>
  <c r="I23" i="2"/>
  <c r="H25" i="2"/>
  <c r="H26" i="2"/>
  <c r="H27" i="2"/>
  <c r="H28" i="2"/>
  <c r="H29" i="2"/>
  <c r="H30" i="2"/>
  <c r="H31" i="2"/>
  <c r="H32" i="2"/>
  <c r="H33" i="2"/>
  <c r="I3" i="1"/>
  <c r="I4" i="1"/>
  <c r="I5" i="1"/>
  <c r="I6" i="1"/>
  <c r="I7" i="1"/>
  <c r="I8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H25" i="1"/>
  <c r="H26" i="1"/>
  <c r="H27" i="1"/>
  <c r="H28" i="1"/>
  <c r="H29" i="1"/>
  <c r="H30" i="1"/>
  <c r="H31" i="1"/>
  <c r="H32" i="1"/>
  <c r="H33" i="1"/>
  <c r="M33" i="2" l="1"/>
  <c r="M28" i="2"/>
  <c r="M32" i="2"/>
  <c r="M30" i="2"/>
  <c r="M26" i="2"/>
  <c r="M34" i="2"/>
  <c r="M27" i="2"/>
  <c r="M31" i="2"/>
  <c r="M25" i="2"/>
  <c r="M29" i="1"/>
  <c r="M28" i="1"/>
  <c r="M32" i="1"/>
  <c r="M27" i="1"/>
  <c r="M26" i="1"/>
  <c r="M30" i="1"/>
  <c r="M34" i="1"/>
  <c r="M31" i="1"/>
  <c r="M25" i="1"/>
  <c r="M33" i="3"/>
  <c r="M28" i="3"/>
  <c r="M32" i="3"/>
  <c r="M26" i="3"/>
  <c r="M30" i="3"/>
  <c r="M34" i="3"/>
  <c r="M27" i="3"/>
  <c r="M31" i="3"/>
  <c r="M25" i="3"/>
  <c r="H34" i="3"/>
  <c r="I26" i="3" s="1"/>
  <c r="H34" i="2"/>
  <c r="I29" i="2" s="1"/>
  <c r="H34" i="1"/>
  <c r="I34" i="1" s="1"/>
  <c r="G3" i="2"/>
  <c r="G21" i="2"/>
  <c r="G23" i="2"/>
  <c r="F25" i="2"/>
  <c r="F26" i="2"/>
  <c r="F27" i="2"/>
  <c r="F28" i="2"/>
  <c r="F29" i="2"/>
  <c r="F30" i="2"/>
  <c r="F31" i="2"/>
  <c r="F32" i="2"/>
  <c r="F33" i="2"/>
  <c r="G3" i="1"/>
  <c r="G16" i="1"/>
  <c r="G19" i="1"/>
  <c r="G23" i="1"/>
  <c r="F25" i="1"/>
  <c r="F26" i="1"/>
  <c r="F27" i="1"/>
  <c r="F28" i="1"/>
  <c r="F29" i="1"/>
  <c r="F30" i="1"/>
  <c r="F31" i="1"/>
  <c r="F32" i="1"/>
  <c r="F33" i="1"/>
  <c r="G3" i="3"/>
  <c r="G4" i="3"/>
  <c r="G5" i="3"/>
  <c r="G6" i="3"/>
  <c r="G7" i="3"/>
  <c r="G8" i="3"/>
  <c r="G9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F25" i="3"/>
  <c r="F26" i="3"/>
  <c r="F27" i="3"/>
  <c r="F28" i="3"/>
  <c r="F29" i="3"/>
  <c r="F30" i="3"/>
  <c r="F31" i="3"/>
  <c r="F32" i="3"/>
  <c r="F33" i="3"/>
  <c r="I27" i="3" l="1"/>
  <c r="I28" i="3"/>
  <c r="I33" i="3"/>
  <c r="I34" i="3"/>
  <c r="I30" i="3"/>
  <c r="I25" i="3"/>
  <c r="I32" i="3"/>
  <c r="I29" i="3"/>
  <c r="I31" i="3"/>
  <c r="I28" i="2"/>
  <c r="I32" i="2"/>
  <c r="I34" i="2"/>
  <c r="I27" i="2"/>
  <c r="I26" i="2"/>
  <c r="I30" i="2"/>
  <c r="I31" i="2"/>
  <c r="I25" i="2"/>
  <c r="I33" i="2"/>
  <c r="I31" i="1"/>
  <c r="I32" i="1"/>
  <c r="I26" i="1"/>
  <c r="I29" i="1"/>
  <c r="I25" i="1"/>
  <c r="I28" i="1"/>
  <c r="I27" i="1"/>
  <c r="I30" i="1"/>
  <c r="I33" i="1"/>
  <c r="G20" i="2"/>
  <c r="G19" i="2"/>
  <c r="G18" i="2"/>
  <c r="G17" i="2"/>
  <c r="G16" i="2"/>
  <c r="F34" i="2"/>
  <c r="G34" i="2" s="1"/>
  <c r="G10" i="2"/>
  <c r="G9" i="2"/>
  <c r="G8" i="2"/>
  <c r="G15" i="2"/>
  <c r="G7" i="2"/>
  <c r="G22" i="2"/>
  <c r="G14" i="2"/>
  <c r="G6" i="2"/>
  <c r="G12" i="2"/>
  <c r="G5" i="2"/>
  <c r="G4" i="2"/>
  <c r="G11" i="2"/>
  <c r="G18" i="1"/>
  <c r="G17" i="1"/>
  <c r="G9" i="1"/>
  <c r="G10" i="1"/>
  <c r="F34" i="1"/>
  <c r="G31" i="1" s="1"/>
  <c r="G8" i="1"/>
  <c r="G15" i="1"/>
  <c r="G7" i="1"/>
  <c r="G22" i="1"/>
  <c r="G14" i="1"/>
  <c r="G6" i="1"/>
  <c r="G21" i="1"/>
  <c r="G12" i="1"/>
  <c r="G5" i="1"/>
  <c r="G20" i="1"/>
  <c r="G4" i="1"/>
  <c r="G11" i="1"/>
  <c r="F34" i="3"/>
  <c r="G34" i="3" s="1"/>
  <c r="G25" i="3" l="1"/>
  <c r="G34" i="1"/>
  <c r="G29" i="1"/>
  <c r="G30" i="2"/>
  <c r="G28" i="2"/>
  <c r="G32" i="2"/>
  <c r="G26" i="2"/>
  <c r="G26" i="1"/>
  <c r="G32" i="1"/>
  <c r="G30" i="1"/>
  <c r="G33" i="1"/>
  <c r="G25" i="1"/>
  <c r="G27" i="2"/>
  <c r="G25" i="2"/>
  <c r="G31" i="2"/>
  <c r="G29" i="2"/>
  <c r="G33" i="2"/>
  <c r="G28" i="1"/>
  <c r="G27" i="1"/>
  <c r="G29" i="3"/>
  <c r="G28" i="3"/>
  <c r="G33" i="3"/>
  <c r="G31" i="3"/>
  <c r="G30" i="3"/>
  <c r="G26" i="3"/>
  <c r="G27" i="3"/>
  <c r="G32" i="3"/>
</calcChain>
</file>

<file path=xl/sharedStrings.xml><?xml version="1.0" encoding="utf-8"?>
<sst xmlns="http://schemas.openxmlformats.org/spreadsheetml/2006/main" count="1137" uniqueCount="23">
  <si>
    <t>N</t>
  </si>
  <si>
    <t>Undergraduate</t>
  </si>
  <si>
    <t>Men</t>
  </si>
  <si>
    <t>Women</t>
  </si>
  <si>
    <t>Graduate</t>
  </si>
  <si>
    <t>All Students</t>
  </si>
  <si>
    <t>Total</t>
  </si>
  <si>
    <t>Gender</t>
  </si>
  <si>
    <t>Level</t>
  </si>
  <si>
    <t>Pct</t>
  </si>
  <si>
    <t>Students with unknown race/ethnicity are included in the denominator in the calculation of percentages; as a result, these percentages are not comparable to data from the US Census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</si>
  <si>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</si>
  <si>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</si>
  <si>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</si>
  <si>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</si>
  <si>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</si>
  <si>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Hispanic/Latino</t>
  </si>
  <si>
    <t>Asian</t>
  </si>
  <si>
    <t>Race and ethnicity unknown</t>
  </si>
  <si>
    <t xml:space="preserve">Race/Ethnicity </t>
  </si>
  <si>
    <t>Race/Ethnicity</t>
  </si>
  <si>
    <t>Calculated Sheet</t>
  </si>
  <si>
    <t>U.S. 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</si>
</sst>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1" fillId="0" borderId="7" xfId="0" applyNumberFormat="1" applyFont="1" applyBorder="1"/>
    <xf numFmtId="164" fontId="1" fillId="0" borderId="8" xfId="0" applyNumberFormat="1" applyFont="1" applyBorder="1"/>
    <xf numFmtId="3" fontId="1" fillId="0" borderId="8" xfId="0" applyNumberFormat="1" applyFont="1" applyBorder="1"/>
    <xf numFmtId="0" fontId="1" fillId="0" borderId="9" xfId="0" applyFont="1" applyBorder="1"/>
    <xf numFmtId="3" fontId="1" fillId="0" borderId="10" xfId="0" applyNumberFormat="1" applyFont="1" applyBorder="1"/>
    <xf numFmtId="164" fontId="1" fillId="0" borderId="11" xfId="0" applyNumberFormat="1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1" fillId="0" borderId="1" xfId="0" applyFont="1" applyBorder="1"/>
    <xf numFmtId="3" fontId="1" fillId="0" borderId="3" xfId="0" applyNumberFormat="1" applyFont="1" applyBorder="1"/>
    <xf numFmtId="0" fontId="4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5</v>
      </c>
      <c r="B3" s="1" t="s">
        <v>2</v>
      </c>
      <c r="C3" s="14" t="s">
        <v>22</v>
      </c>
      <c r="D3" s="8">
        <v>98</v>
      </c>
      <c r="E3" s="9">
        <f>(D3/D$12)*100</f>
        <v>1.7641764176417642</v>
      </c>
      <c r="F3" s="8">
        <v>81</v>
      </c>
      <c r="G3" s="9">
        <f>(F3/F$12)*100</f>
        <v>1.4735310169183191</v>
      </c>
      <c r="H3" s="2">
        <v>77</v>
      </c>
      <c r="I3" s="9">
        <f>(H3/H$12)*100</f>
        <v>1.4172648628750231</v>
      </c>
      <c r="J3" s="2">
        <v>73</v>
      </c>
      <c r="K3" s="9">
        <f>(J3/J$12)*100</f>
        <v>1.44812537195001</v>
      </c>
      <c r="L3" s="2">
        <v>61</v>
      </c>
      <c r="M3" s="9">
        <f>(L3/L$12)*100</f>
        <v>1.2931948272206912</v>
      </c>
      <c r="N3" s="8">
        <v>64</v>
      </c>
      <c r="O3" s="9">
        <f>(N3/N$12)*100</f>
        <v>1.4433919711321606</v>
      </c>
      <c r="P3" s="2">
        <v>62</v>
      </c>
      <c r="Q3" s="9">
        <f>(P3/P$12)*100</f>
        <v>1.3756378966052807</v>
      </c>
      <c r="R3" s="2">
        <v>74</v>
      </c>
      <c r="S3" s="9">
        <f>(R3/R$12)*100</f>
        <v>1.5890057977238567</v>
      </c>
    </row>
    <row r="4" spans="1:19" ht="17.25" customHeight="1" x14ac:dyDescent="0.2">
      <c r="C4" s="15" t="s">
        <v>16</v>
      </c>
      <c r="D4" s="8">
        <v>642</v>
      </c>
      <c r="E4" s="9">
        <f t="shared" ref="E4:E12" si="0">(D4/D$12)*100</f>
        <v>11.557155715571557</v>
      </c>
      <c r="F4" s="8">
        <v>673</v>
      </c>
      <c r="G4" s="9">
        <f t="shared" ref="G4:G12" si="1">(F4/F$12)*100</f>
        <v>12.243041659086774</v>
      </c>
      <c r="H4" s="2">
        <v>696</v>
      </c>
      <c r="I4" s="9">
        <f t="shared" ref="I4:I12" si="2">(H4/H$12)*100</f>
        <v>12.810601877415792</v>
      </c>
      <c r="J4" s="2">
        <v>674</v>
      </c>
      <c r="K4" s="9">
        <f t="shared" ref="K4:K12" si="3">(J4/J$12)*100</f>
        <v>13.370363023209681</v>
      </c>
      <c r="L4" s="2">
        <v>660</v>
      </c>
      <c r="M4" s="9">
        <f t="shared" ref="M4:M12" si="4">(L4/L$12)*100</f>
        <v>13.991944032223872</v>
      </c>
      <c r="N4" s="8">
        <v>645</v>
      </c>
      <c r="O4" s="9">
        <f t="shared" ref="O4:O12" si="5">(N4/N$12)*100</f>
        <v>14.546684709066307</v>
      </c>
      <c r="P4" s="2">
        <v>683</v>
      </c>
      <c r="Q4" s="9">
        <f t="shared" ref="Q4:Q12" si="6">(P4/P$12)*100</f>
        <v>15.154204570667851</v>
      </c>
      <c r="R4" s="2">
        <v>795</v>
      </c>
      <c r="S4" s="9">
        <f t="shared" ref="S4:S12" si="7">(R4/R$12)*100</f>
        <v>17.07107579987116</v>
      </c>
    </row>
    <row r="5" spans="1:19" ht="17.25" customHeight="1" x14ac:dyDescent="0.2">
      <c r="C5" s="15" t="s">
        <v>11</v>
      </c>
      <c r="D5" s="8">
        <v>5</v>
      </c>
      <c r="E5" s="9">
        <f t="shared" si="0"/>
        <v>9.0009000900090008E-2</v>
      </c>
      <c r="F5" s="8">
        <v>7</v>
      </c>
      <c r="G5" s="9">
        <f t="shared" si="1"/>
        <v>0.12734218664726213</v>
      </c>
      <c r="H5" s="2">
        <v>6</v>
      </c>
      <c r="I5" s="9">
        <f t="shared" si="2"/>
        <v>0.11043622308117064</v>
      </c>
      <c r="J5" s="2">
        <v>8</v>
      </c>
      <c r="K5" s="9">
        <f t="shared" si="3"/>
        <v>0.15869867089863121</v>
      </c>
      <c r="L5" s="2">
        <v>9</v>
      </c>
      <c r="M5" s="9">
        <f t="shared" si="4"/>
        <v>0.19079923680305277</v>
      </c>
      <c r="N5" s="8">
        <v>4</v>
      </c>
      <c r="O5" s="9">
        <f t="shared" si="5"/>
        <v>9.0211998195760035E-2</v>
      </c>
      <c r="P5" s="2">
        <v>4</v>
      </c>
      <c r="Q5" s="9">
        <f t="shared" si="6"/>
        <v>8.8750832039050376E-2</v>
      </c>
      <c r="R5" s="2">
        <v>4</v>
      </c>
      <c r="S5" s="9">
        <f t="shared" si="7"/>
        <v>8.5892205282370626E-2</v>
      </c>
    </row>
    <row r="6" spans="1:19" ht="17.25" customHeight="1" x14ac:dyDescent="0.2">
      <c r="C6" s="15" t="s">
        <v>17</v>
      </c>
      <c r="D6" s="8">
        <v>245</v>
      </c>
      <c r="E6" s="9">
        <f t="shared" si="0"/>
        <v>4.4104410441044104</v>
      </c>
      <c r="F6" s="8">
        <v>260</v>
      </c>
      <c r="G6" s="9">
        <f t="shared" si="1"/>
        <v>4.7298526468983084</v>
      </c>
      <c r="H6" s="2">
        <v>274</v>
      </c>
      <c r="I6" s="9">
        <f t="shared" si="2"/>
        <v>5.0432541873734582</v>
      </c>
      <c r="J6" s="2">
        <v>260</v>
      </c>
      <c r="K6" s="9">
        <f t="shared" si="3"/>
        <v>5.1577068042055148</v>
      </c>
      <c r="L6" s="2">
        <v>239</v>
      </c>
      <c r="M6" s="9">
        <f t="shared" si="4"/>
        <v>5.0667797328810691</v>
      </c>
      <c r="N6" s="8">
        <v>253</v>
      </c>
      <c r="O6" s="9">
        <f t="shared" si="5"/>
        <v>5.705908885881823</v>
      </c>
      <c r="P6" s="2">
        <v>270</v>
      </c>
      <c r="Q6" s="9">
        <f t="shared" si="6"/>
        <v>5.9906811626358998</v>
      </c>
      <c r="R6" s="2">
        <v>260</v>
      </c>
      <c r="S6" s="9">
        <f t="shared" si="7"/>
        <v>5.5829933433540901</v>
      </c>
    </row>
    <row r="7" spans="1:19" ht="17.25" customHeight="1" x14ac:dyDescent="0.2">
      <c r="C7" s="15" t="s">
        <v>12</v>
      </c>
      <c r="D7" s="8">
        <v>616</v>
      </c>
      <c r="E7" s="9">
        <f t="shared" si="0"/>
        <v>11.08910891089109</v>
      </c>
      <c r="F7" s="8">
        <v>626</v>
      </c>
      <c r="G7" s="9">
        <f t="shared" si="1"/>
        <v>11.388029834455157</v>
      </c>
      <c r="H7" s="2">
        <v>641</v>
      </c>
      <c r="I7" s="9">
        <f t="shared" si="2"/>
        <v>11.798269832505062</v>
      </c>
      <c r="J7" s="2">
        <v>559</v>
      </c>
      <c r="K7" s="9">
        <f t="shared" si="3"/>
        <v>11.089069629041855</v>
      </c>
      <c r="L7" s="2">
        <v>532</v>
      </c>
      <c r="M7" s="9">
        <f t="shared" si="4"/>
        <v>11.278354886580454</v>
      </c>
      <c r="N7" s="8">
        <v>527</v>
      </c>
      <c r="O7" s="9">
        <f t="shared" si="5"/>
        <v>11.885430762291385</v>
      </c>
      <c r="P7" s="2">
        <v>557</v>
      </c>
      <c r="Q7" s="9">
        <f t="shared" si="6"/>
        <v>12.358553361437764</v>
      </c>
      <c r="R7" s="2">
        <v>599</v>
      </c>
      <c r="S7" s="9">
        <f t="shared" si="7"/>
        <v>12.862357741035002</v>
      </c>
    </row>
    <row r="8" spans="1:19" ht="17.25" customHeight="1" x14ac:dyDescent="0.2">
      <c r="C8" s="15" t="s">
        <v>13</v>
      </c>
      <c r="D8" s="8">
        <v>4</v>
      </c>
      <c r="E8" s="9">
        <f t="shared" si="0"/>
        <v>7.2007200720072009E-2</v>
      </c>
      <c r="F8" s="8">
        <v>3</v>
      </c>
      <c r="G8" s="9">
        <f t="shared" si="1"/>
        <v>5.4575222848826634E-2</v>
      </c>
      <c r="H8" s="2">
        <v>5</v>
      </c>
      <c r="I8" s="9">
        <f t="shared" si="2"/>
        <v>9.2030185900975531E-2</v>
      </c>
      <c r="J8" s="2">
        <v>5</v>
      </c>
      <c r="K8" s="9">
        <f t="shared" si="3"/>
        <v>9.9186669311644521E-2</v>
      </c>
      <c r="L8" s="2">
        <v>2</v>
      </c>
      <c r="M8" s="9">
        <f t="shared" si="4"/>
        <v>4.23998304006784E-2</v>
      </c>
      <c r="N8" s="8">
        <v>2</v>
      </c>
      <c r="O8" s="9">
        <f t="shared" si="5"/>
        <v>4.5105999097880017E-2</v>
      </c>
      <c r="P8" s="2">
        <v>1</v>
      </c>
      <c r="Q8" s="9">
        <f t="shared" si="6"/>
        <v>2.2187708009762594E-2</v>
      </c>
      <c r="R8" s="2">
        <v>2</v>
      </c>
      <c r="S8" s="9">
        <f t="shared" si="7"/>
        <v>4.2946102641185313E-2</v>
      </c>
    </row>
    <row r="9" spans="1:19" ht="17.25" customHeight="1" x14ac:dyDescent="0.2">
      <c r="C9" s="15" t="s">
        <v>14</v>
      </c>
      <c r="D9" s="8">
        <v>3631</v>
      </c>
      <c r="E9" s="9">
        <f t="shared" si="0"/>
        <v>65.364536453645357</v>
      </c>
      <c r="F9" s="8">
        <v>3536</v>
      </c>
      <c r="G9" s="9">
        <f t="shared" si="1"/>
        <v>64.325995997816989</v>
      </c>
      <c r="H9" s="2">
        <v>3398</v>
      </c>
      <c r="I9" s="9">
        <f t="shared" si="2"/>
        <v>62.543714338302955</v>
      </c>
      <c r="J9" s="2">
        <v>3147</v>
      </c>
      <c r="K9" s="9">
        <f t="shared" si="3"/>
        <v>62.428089664749052</v>
      </c>
      <c r="L9" s="2">
        <v>2911</v>
      </c>
      <c r="M9" s="9">
        <f t="shared" si="4"/>
        <v>61.71295314818741</v>
      </c>
      <c r="N9" s="8">
        <v>2662</v>
      </c>
      <c r="O9" s="9">
        <f t="shared" si="5"/>
        <v>60.036084799278299</v>
      </c>
      <c r="P9" s="2">
        <v>2675</v>
      </c>
      <c r="Q9" s="9">
        <f t="shared" si="6"/>
        <v>59.352118926114926</v>
      </c>
      <c r="R9" s="2">
        <v>2677</v>
      </c>
      <c r="S9" s="9">
        <f t="shared" si="7"/>
        <v>57.483358385226545</v>
      </c>
    </row>
    <row r="10" spans="1:19" ht="17.25" customHeight="1" x14ac:dyDescent="0.2">
      <c r="C10" s="15" t="s">
        <v>15</v>
      </c>
      <c r="D10" s="8">
        <v>150</v>
      </c>
      <c r="E10" s="9">
        <f t="shared" si="0"/>
        <v>2.7002700270027002</v>
      </c>
      <c r="F10" s="8">
        <v>151</v>
      </c>
      <c r="G10" s="9">
        <f t="shared" si="1"/>
        <v>2.7469528833909407</v>
      </c>
      <c r="H10" s="2">
        <v>159</v>
      </c>
      <c r="I10" s="9">
        <f t="shared" si="2"/>
        <v>2.9265599116510215</v>
      </c>
      <c r="J10" s="2">
        <v>158</v>
      </c>
      <c r="K10" s="9">
        <f t="shared" si="3"/>
        <v>3.1342987502479667</v>
      </c>
      <c r="L10" s="2">
        <v>153</v>
      </c>
      <c r="M10" s="9">
        <f t="shared" si="4"/>
        <v>3.2435870256518973</v>
      </c>
      <c r="N10" s="8">
        <v>151</v>
      </c>
      <c r="O10" s="9">
        <f t="shared" si="5"/>
        <v>3.4055029318899415</v>
      </c>
      <c r="P10" s="2">
        <v>154</v>
      </c>
      <c r="Q10" s="9">
        <f t="shared" si="6"/>
        <v>3.4169070335034393</v>
      </c>
      <c r="R10" s="2">
        <v>133</v>
      </c>
      <c r="S10" s="9">
        <f t="shared" si="7"/>
        <v>2.8559158256388231</v>
      </c>
    </row>
    <row r="11" spans="1:19" ht="17.25" customHeight="1" x14ac:dyDescent="0.2">
      <c r="C11" s="15" t="s">
        <v>18</v>
      </c>
      <c r="D11" s="8">
        <v>164</v>
      </c>
      <c r="E11" s="9">
        <f t="shared" si="0"/>
        <v>2.9522952295229521</v>
      </c>
      <c r="F11" s="8">
        <v>160</v>
      </c>
      <c r="G11" s="9">
        <f t="shared" si="1"/>
        <v>2.9106785519374201</v>
      </c>
      <c r="H11" s="2">
        <v>177</v>
      </c>
      <c r="I11" s="9">
        <f t="shared" si="2"/>
        <v>3.2578685808945336</v>
      </c>
      <c r="J11" s="2">
        <v>157</v>
      </c>
      <c r="K11" s="9">
        <f t="shared" si="3"/>
        <v>3.1144614163856379</v>
      </c>
      <c r="L11" s="2">
        <v>150</v>
      </c>
      <c r="M11" s="9">
        <f t="shared" si="4"/>
        <v>3.1799872800508799</v>
      </c>
      <c r="N11" s="8">
        <v>126</v>
      </c>
      <c r="O11" s="9">
        <f t="shared" si="5"/>
        <v>2.8416779431664412</v>
      </c>
      <c r="P11" s="2">
        <v>101</v>
      </c>
      <c r="Q11" s="9">
        <f t="shared" si="6"/>
        <v>2.2409585089860218</v>
      </c>
      <c r="R11" s="2">
        <v>113</v>
      </c>
      <c r="S11" s="9">
        <f t="shared" si="7"/>
        <v>2.42645479922697</v>
      </c>
    </row>
    <row r="12" spans="1:19" ht="17.25" customHeight="1" x14ac:dyDescent="0.2">
      <c r="C12" s="15" t="s">
        <v>6</v>
      </c>
      <c r="D12" s="8">
        <v>5555</v>
      </c>
      <c r="E12" s="9">
        <f t="shared" si="0"/>
        <v>100</v>
      </c>
      <c r="F12" s="8">
        <v>5497</v>
      </c>
      <c r="G12" s="9">
        <f t="shared" si="1"/>
        <v>100</v>
      </c>
      <c r="H12" s="2">
        <v>5433</v>
      </c>
      <c r="I12" s="9">
        <f t="shared" si="2"/>
        <v>100</v>
      </c>
      <c r="J12" s="2">
        <v>5041</v>
      </c>
      <c r="K12" s="9">
        <f t="shared" si="3"/>
        <v>100</v>
      </c>
      <c r="L12" s="2">
        <f>SUM(L3:L11)</f>
        <v>4717</v>
      </c>
      <c r="M12" s="9">
        <f t="shared" si="4"/>
        <v>100</v>
      </c>
      <c r="N12" s="8">
        <f>SUM(N3:N11)</f>
        <v>4434</v>
      </c>
      <c r="O12" s="9">
        <f t="shared" si="5"/>
        <v>100</v>
      </c>
      <c r="P12" s="2">
        <f>SUM(P3:P11)</f>
        <v>4507</v>
      </c>
      <c r="Q12" s="9">
        <f t="shared" si="6"/>
        <v>100</v>
      </c>
      <c r="R12" s="2">
        <f>SUM(R3:R11)</f>
        <v>4657</v>
      </c>
      <c r="S12" s="9">
        <f t="shared" si="7"/>
        <v>100</v>
      </c>
    </row>
    <row r="13" spans="1:19" ht="17.25" customHeight="1" thickBot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</row>
    <row r="14" spans="1:19" ht="17.25" customHeight="1" thickTop="1" x14ac:dyDescent="0.2">
      <c r="B14" s="11" t="s">
        <v>3</v>
      </c>
      <c r="C14" s="14" t="s">
        <v>22</v>
      </c>
      <c r="D14" s="12">
        <v>116</v>
      </c>
      <c r="E14" s="13">
        <f t="shared" ref="E14:E23" si="8">(D14/D$23)*100</f>
        <v>2.1071752951861944</v>
      </c>
      <c r="F14" s="12">
        <v>94</v>
      </c>
      <c r="G14" s="13">
        <f t="shared" ref="G14:G23" si="9">(F14/F$23)*100</f>
        <v>1.6821760916249107</v>
      </c>
      <c r="H14" s="12">
        <v>76</v>
      </c>
      <c r="I14" s="13">
        <f t="shared" ref="I14:I23" si="10">(H14/H$23)*100</f>
        <v>1.3957759412304866</v>
      </c>
      <c r="J14" s="12">
        <v>102</v>
      </c>
      <c r="K14" s="13">
        <f t="shared" ref="K14:K23" si="11">(J14/J$23)*100</f>
        <v>1.9536487262976441</v>
      </c>
      <c r="L14" s="12">
        <v>73</v>
      </c>
      <c r="M14" s="13">
        <f t="shared" ref="M14:M23" si="12">(L14/L$23)*100</f>
        <v>1.4861563517915308</v>
      </c>
      <c r="N14" s="12">
        <v>76</v>
      </c>
      <c r="O14" s="13">
        <f t="shared" ref="O14:O23" si="13">(N14/N$23)*100</f>
        <v>1.7025089605734769</v>
      </c>
      <c r="P14" s="12">
        <v>89</v>
      </c>
      <c r="Q14" s="13">
        <f t="shared" ref="Q14:Q23" si="14">(P14/P$23)*100</f>
        <v>2.0301094890510947</v>
      </c>
      <c r="R14" s="12">
        <v>104</v>
      </c>
      <c r="S14" s="13">
        <f t="shared" ref="S14:S23" si="15">(R14/R$23)*100</f>
        <v>2.2564547624213493</v>
      </c>
    </row>
    <row r="15" spans="1:19" ht="17.25" customHeight="1" x14ac:dyDescent="0.2">
      <c r="C15" s="15" t="s">
        <v>16</v>
      </c>
      <c r="D15" s="8">
        <v>719</v>
      </c>
      <c r="E15" s="9">
        <f t="shared" si="8"/>
        <v>13.060853769300637</v>
      </c>
      <c r="F15" s="8">
        <v>846</v>
      </c>
      <c r="G15" s="9">
        <f t="shared" si="9"/>
        <v>15.139584824624194</v>
      </c>
      <c r="H15" s="8">
        <v>870</v>
      </c>
      <c r="I15" s="9">
        <f t="shared" si="10"/>
        <v>15.977961432506888</v>
      </c>
      <c r="J15" s="8">
        <v>859</v>
      </c>
      <c r="K15" s="9">
        <f t="shared" si="11"/>
        <v>16.452786822447806</v>
      </c>
      <c r="L15" s="8">
        <v>846</v>
      </c>
      <c r="M15" s="9">
        <f t="shared" si="12"/>
        <v>17.223127035830618</v>
      </c>
      <c r="N15" s="8">
        <v>822</v>
      </c>
      <c r="O15" s="9">
        <f t="shared" si="13"/>
        <v>18.413978494623656</v>
      </c>
      <c r="P15" s="8">
        <v>853</v>
      </c>
      <c r="Q15" s="9">
        <f t="shared" si="14"/>
        <v>19.457116788321169</v>
      </c>
      <c r="R15" s="8">
        <v>985</v>
      </c>
      <c r="S15" s="9">
        <f t="shared" si="15"/>
        <v>21.371230201779127</v>
      </c>
    </row>
    <row r="16" spans="1:19" ht="17.25" customHeight="1" x14ac:dyDescent="0.2">
      <c r="C16" s="15" t="s">
        <v>11</v>
      </c>
      <c r="D16" s="8">
        <v>8</v>
      </c>
      <c r="E16" s="9">
        <f t="shared" si="8"/>
        <v>0.14532243415077203</v>
      </c>
      <c r="F16" s="8">
        <v>5</v>
      </c>
      <c r="G16" s="9">
        <f t="shared" si="9"/>
        <v>8.9477451682176093E-2</v>
      </c>
      <c r="H16" s="8">
        <v>8</v>
      </c>
      <c r="I16" s="9">
        <f t="shared" si="10"/>
        <v>0.14692378328741965</v>
      </c>
      <c r="J16" s="8">
        <v>4</v>
      </c>
      <c r="K16" s="9">
        <f t="shared" si="11"/>
        <v>7.6613675541084086E-2</v>
      </c>
      <c r="L16" s="8">
        <v>3</v>
      </c>
      <c r="M16" s="9">
        <f t="shared" si="12"/>
        <v>6.1074918566775237E-2</v>
      </c>
      <c r="N16" s="8">
        <v>3</v>
      </c>
      <c r="O16" s="9">
        <f t="shared" si="13"/>
        <v>6.7204301075268827E-2</v>
      </c>
      <c r="P16" s="8">
        <v>4</v>
      </c>
      <c r="Q16" s="9">
        <f t="shared" si="14"/>
        <v>9.1240875912408759E-2</v>
      </c>
      <c r="R16" s="8">
        <v>4</v>
      </c>
      <c r="S16" s="9">
        <f t="shared" si="15"/>
        <v>8.6786721631590374E-2</v>
      </c>
    </row>
    <row r="17" spans="2:19" ht="17.25" customHeight="1" x14ac:dyDescent="0.2">
      <c r="C17" s="15" t="s">
        <v>17</v>
      </c>
      <c r="D17" s="8">
        <v>199</v>
      </c>
      <c r="E17" s="9">
        <f t="shared" si="8"/>
        <v>3.6148955495004542</v>
      </c>
      <c r="F17" s="8">
        <v>211</v>
      </c>
      <c r="G17" s="9">
        <f t="shared" si="9"/>
        <v>3.7759484609878311</v>
      </c>
      <c r="H17" s="8">
        <v>203</v>
      </c>
      <c r="I17" s="9">
        <f t="shared" si="10"/>
        <v>3.7281910009182742</v>
      </c>
      <c r="J17" s="8">
        <v>197</v>
      </c>
      <c r="K17" s="9">
        <f t="shared" si="11"/>
        <v>3.7732235203983908</v>
      </c>
      <c r="L17" s="8">
        <v>204</v>
      </c>
      <c r="M17" s="9">
        <f t="shared" si="12"/>
        <v>4.1530944625407162</v>
      </c>
      <c r="N17" s="8">
        <v>187</v>
      </c>
      <c r="O17" s="9">
        <f t="shared" si="13"/>
        <v>4.1890681003584227</v>
      </c>
      <c r="P17" s="8">
        <v>176</v>
      </c>
      <c r="Q17" s="9">
        <f t="shared" si="14"/>
        <v>4.0145985401459852</v>
      </c>
      <c r="R17" s="8">
        <v>189</v>
      </c>
      <c r="S17" s="9">
        <f t="shared" si="15"/>
        <v>4.100672597092645</v>
      </c>
    </row>
    <row r="18" spans="2:19" ht="17.25" customHeight="1" x14ac:dyDescent="0.2">
      <c r="C18" s="15" t="s">
        <v>12</v>
      </c>
      <c r="D18" s="8">
        <v>651</v>
      </c>
      <c r="E18" s="9">
        <f t="shared" si="8"/>
        <v>11.825613079019073</v>
      </c>
      <c r="F18" s="8">
        <v>647</v>
      </c>
      <c r="G18" s="9">
        <f t="shared" si="9"/>
        <v>11.578382247673586</v>
      </c>
      <c r="H18" s="8">
        <v>654</v>
      </c>
      <c r="I18" s="9">
        <f t="shared" si="10"/>
        <v>12.011019283746556</v>
      </c>
      <c r="J18" s="8">
        <v>632</v>
      </c>
      <c r="K18" s="9">
        <f t="shared" si="11"/>
        <v>12.104960735491286</v>
      </c>
      <c r="L18" s="8">
        <v>561</v>
      </c>
      <c r="M18" s="9">
        <f t="shared" si="12"/>
        <v>11.42100977198697</v>
      </c>
      <c r="N18" s="8">
        <v>521</v>
      </c>
      <c r="O18" s="9">
        <f t="shared" si="13"/>
        <v>11.671146953405017</v>
      </c>
      <c r="P18" s="8">
        <v>536</v>
      </c>
      <c r="Q18" s="9">
        <f t="shared" si="14"/>
        <v>12.226277372262775</v>
      </c>
      <c r="R18" s="8">
        <v>606</v>
      </c>
      <c r="S18" s="9">
        <f t="shared" si="15"/>
        <v>13.148188327185942</v>
      </c>
    </row>
    <row r="19" spans="2:19" ht="17.25" customHeight="1" x14ac:dyDescent="0.2">
      <c r="C19" s="15" t="s">
        <v>13</v>
      </c>
      <c r="D19" s="8">
        <v>7</v>
      </c>
      <c r="E19" s="9">
        <f t="shared" si="8"/>
        <v>0.12715712988192551</v>
      </c>
      <c r="F19" s="8">
        <v>4</v>
      </c>
      <c r="G19" s="9">
        <f t="shared" si="9"/>
        <v>7.1581961345740866E-2</v>
      </c>
      <c r="H19" s="8">
        <v>5</v>
      </c>
      <c r="I19" s="9">
        <f t="shared" si="10"/>
        <v>9.1827364554637275E-2</v>
      </c>
      <c r="J19" s="8">
        <v>6</v>
      </c>
      <c r="K19" s="9">
        <f t="shared" si="11"/>
        <v>0.11492051331162612</v>
      </c>
      <c r="L19" s="8">
        <v>5</v>
      </c>
      <c r="M19" s="9">
        <f t="shared" si="12"/>
        <v>0.10179153094462541</v>
      </c>
      <c r="N19" s="8">
        <v>5</v>
      </c>
      <c r="O19" s="9">
        <f t="shared" si="13"/>
        <v>0.11200716845878135</v>
      </c>
      <c r="P19" s="8">
        <v>3</v>
      </c>
      <c r="Q19" s="9">
        <f t="shared" si="14"/>
        <v>6.8430656934306569E-2</v>
      </c>
      <c r="R19" s="8">
        <v>2</v>
      </c>
      <c r="S19" s="9">
        <f t="shared" si="15"/>
        <v>4.3393360815795187E-2</v>
      </c>
    </row>
    <row r="20" spans="2:19" ht="17.25" customHeight="1" x14ac:dyDescent="0.2">
      <c r="C20" s="15" t="s">
        <v>14</v>
      </c>
      <c r="D20" s="8">
        <v>3520</v>
      </c>
      <c r="E20" s="9">
        <f t="shared" si="8"/>
        <v>63.94187102633969</v>
      </c>
      <c r="F20" s="8">
        <v>3469</v>
      </c>
      <c r="G20" s="9">
        <f t="shared" si="9"/>
        <v>62.079455977093765</v>
      </c>
      <c r="H20" s="8">
        <v>3295</v>
      </c>
      <c r="I20" s="9">
        <f t="shared" si="10"/>
        <v>60.514233241505963</v>
      </c>
      <c r="J20" s="8">
        <v>3107</v>
      </c>
      <c r="K20" s="9">
        <f t="shared" si="11"/>
        <v>59.509672476537055</v>
      </c>
      <c r="L20" s="8">
        <v>2937</v>
      </c>
      <c r="M20" s="9">
        <f t="shared" si="12"/>
        <v>59.792345276872958</v>
      </c>
      <c r="N20" s="8">
        <v>2611</v>
      </c>
      <c r="O20" s="9">
        <f t="shared" si="13"/>
        <v>58.490143369175627</v>
      </c>
      <c r="P20" s="8">
        <v>2504</v>
      </c>
      <c r="Q20" s="9">
        <f t="shared" si="14"/>
        <v>57.116788321167888</v>
      </c>
      <c r="R20" s="8">
        <v>2481</v>
      </c>
      <c r="S20" s="9">
        <f t="shared" si="15"/>
        <v>53.829464091993927</v>
      </c>
    </row>
    <row r="21" spans="2:19" ht="17.25" customHeight="1" x14ac:dyDescent="0.2">
      <c r="C21" s="15" t="s">
        <v>15</v>
      </c>
      <c r="D21" s="8">
        <v>145</v>
      </c>
      <c r="E21" s="9">
        <f t="shared" si="8"/>
        <v>2.6339691189827432</v>
      </c>
      <c r="F21" s="8">
        <v>162</v>
      </c>
      <c r="G21" s="9">
        <f t="shared" si="9"/>
        <v>2.8990694345025054</v>
      </c>
      <c r="H21" s="8">
        <v>181</v>
      </c>
      <c r="I21" s="9">
        <f t="shared" si="10"/>
        <v>3.3241505968778693</v>
      </c>
      <c r="J21" s="8">
        <v>168</v>
      </c>
      <c r="K21" s="9">
        <f t="shared" si="11"/>
        <v>3.2177743727255312</v>
      </c>
      <c r="L21" s="8">
        <v>153</v>
      </c>
      <c r="M21" s="9">
        <f t="shared" si="12"/>
        <v>3.1148208469055376</v>
      </c>
      <c r="N21" s="8">
        <v>147</v>
      </c>
      <c r="O21" s="9">
        <f t="shared" si="13"/>
        <v>3.293010752688172</v>
      </c>
      <c r="P21" s="8">
        <v>146</v>
      </c>
      <c r="Q21" s="9">
        <f t="shared" si="14"/>
        <v>3.3302919708029197</v>
      </c>
      <c r="R21" s="8">
        <v>154</v>
      </c>
      <c r="S21" s="9">
        <f t="shared" si="15"/>
        <v>3.3412887828162292</v>
      </c>
    </row>
    <row r="22" spans="2:19" ht="17.25" customHeight="1" x14ac:dyDescent="0.2">
      <c r="C22" s="15" t="s">
        <v>18</v>
      </c>
      <c r="D22" s="8">
        <v>140</v>
      </c>
      <c r="E22" s="9">
        <f t="shared" si="8"/>
        <v>2.5431425976385107</v>
      </c>
      <c r="F22" s="8">
        <v>150</v>
      </c>
      <c r="G22" s="9">
        <f t="shared" si="9"/>
        <v>2.6843235504652827</v>
      </c>
      <c r="H22" s="8">
        <v>153</v>
      </c>
      <c r="I22" s="9">
        <f t="shared" si="10"/>
        <v>2.8099173553719008</v>
      </c>
      <c r="J22" s="8">
        <v>146</v>
      </c>
      <c r="K22" s="9">
        <f t="shared" si="11"/>
        <v>2.796399157249569</v>
      </c>
      <c r="L22" s="8">
        <v>130</v>
      </c>
      <c r="M22" s="9">
        <f t="shared" si="12"/>
        <v>2.6465798045602607</v>
      </c>
      <c r="N22" s="8">
        <v>92</v>
      </c>
      <c r="O22" s="9">
        <f t="shared" si="13"/>
        <v>2.0609318996415773</v>
      </c>
      <c r="P22" s="8">
        <v>73</v>
      </c>
      <c r="Q22" s="9">
        <f t="shared" si="14"/>
        <v>1.6651459854014599</v>
      </c>
      <c r="R22" s="8">
        <v>84</v>
      </c>
      <c r="S22" s="9">
        <f t="shared" si="15"/>
        <v>1.8225211542633977</v>
      </c>
    </row>
    <row r="23" spans="2:19" ht="17.25" customHeight="1" x14ac:dyDescent="0.2">
      <c r="C23" s="15" t="s">
        <v>6</v>
      </c>
      <c r="D23" s="8">
        <v>5505</v>
      </c>
      <c r="E23" s="9">
        <f t="shared" si="8"/>
        <v>100</v>
      </c>
      <c r="F23" s="8">
        <v>5588</v>
      </c>
      <c r="G23" s="9">
        <f t="shared" si="9"/>
        <v>100</v>
      </c>
      <c r="H23" s="8">
        <v>5445</v>
      </c>
      <c r="I23" s="9">
        <f t="shared" si="10"/>
        <v>100</v>
      </c>
      <c r="J23" s="8">
        <v>5221</v>
      </c>
      <c r="K23" s="9">
        <f t="shared" si="11"/>
        <v>100</v>
      </c>
      <c r="L23" s="8">
        <f>SUM(L14:L22)</f>
        <v>4912</v>
      </c>
      <c r="M23" s="9">
        <f t="shared" si="12"/>
        <v>100</v>
      </c>
      <c r="N23" s="8">
        <f>SUM(N14:N22)</f>
        <v>4464</v>
      </c>
      <c r="O23" s="9">
        <f t="shared" si="13"/>
        <v>100</v>
      </c>
      <c r="P23" s="8">
        <f>SUM(P14:P22)</f>
        <v>4384</v>
      </c>
      <c r="Q23" s="9">
        <f t="shared" si="14"/>
        <v>100</v>
      </c>
      <c r="R23" s="8">
        <f>SUM(R14:R22)</f>
        <v>4609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25" si="16">SUM(D3,D14)</f>
        <v>214</v>
      </c>
      <c r="E25" s="13">
        <f>(D25/D$34)*100</f>
        <v>1.9349005424954793</v>
      </c>
      <c r="F25" s="12">
        <f t="shared" si="16"/>
        <v>175</v>
      </c>
      <c r="G25" s="13">
        <f>(F25/F$34)*100</f>
        <v>1.5787099684258006</v>
      </c>
      <c r="H25" s="12">
        <f t="shared" ref="H25:L25" si="17">SUM(H3,H14)</f>
        <v>153</v>
      </c>
      <c r="I25" s="13">
        <f>(H25/H$34)*100</f>
        <v>1.4065085493656921</v>
      </c>
      <c r="J25" s="12">
        <f t="shared" ref="J25" si="18">SUM(J3,J14)</f>
        <v>175</v>
      </c>
      <c r="K25" s="13">
        <f>(J25/J$34)*100</f>
        <v>1.7053206002728514</v>
      </c>
      <c r="L25" s="12">
        <f t="shared" si="17"/>
        <v>134</v>
      </c>
      <c r="M25" s="13">
        <f>(L25/L$34)*100</f>
        <v>1.3916294526949839</v>
      </c>
      <c r="N25" s="12">
        <f t="shared" ref="N25:P25" si="19">SUM(N3,N14)</f>
        <v>140</v>
      </c>
      <c r="O25" s="13">
        <f>(N25/N$34)*100</f>
        <v>1.5733872780400091</v>
      </c>
      <c r="P25" s="12">
        <f t="shared" si="19"/>
        <v>151</v>
      </c>
      <c r="Q25" s="13">
        <f>(P25/P$34)*100</f>
        <v>1.6983466426723652</v>
      </c>
      <c r="R25" s="12">
        <f t="shared" ref="R25" si="20">SUM(R3,R14)</f>
        <v>178</v>
      </c>
      <c r="S25" s="13">
        <f>(R25/R$34)*100</f>
        <v>1.9210015109000649</v>
      </c>
    </row>
    <row r="26" spans="2:19" ht="17.25" customHeight="1" x14ac:dyDescent="0.2">
      <c r="C26" s="15" t="s">
        <v>16</v>
      </c>
      <c r="D26" s="8">
        <f t="shared" ref="D26:F26" si="21">SUM(D4,D15)</f>
        <v>1361</v>
      </c>
      <c r="E26" s="9">
        <f t="shared" ref="E26:E33" si="22">(D26/D$34)*100</f>
        <v>12.305605786618445</v>
      </c>
      <c r="F26" s="8">
        <f t="shared" si="21"/>
        <v>1519</v>
      </c>
      <c r="G26" s="9">
        <f t="shared" ref="G26:G33" si="23">(F26/F$34)*100</f>
        <v>13.70320252593595</v>
      </c>
      <c r="H26" s="8">
        <f t="shared" ref="H26:L26" si="24">SUM(H4,H15)</f>
        <v>1566</v>
      </c>
      <c r="I26" s="9">
        <f t="shared" ref="I26:I33" si="25">(H26/H$34)*100</f>
        <v>14.396028681742967</v>
      </c>
      <c r="J26" s="8">
        <f t="shared" ref="J26" si="26">SUM(J4,J15)</f>
        <v>1533</v>
      </c>
      <c r="K26" s="9">
        <f t="shared" ref="K26:K33" si="27">(J26/J$34)*100</f>
        <v>14.938608458390176</v>
      </c>
      <c r="L26" s="8">
        <f t="shared" si="24"/>
        <v>1506</v>
      </c>
      <c r="M26" s="9">
        <f t="shared" ref="M26:M33" si="28">(L26/L$34)*100</f>
        <v>15.640253401183923</v>
      </c>
      <c r="N26" s="8">
        <f t="shared" ref="N26:P26" si="29">SUM(N4,N15)</f>
        <v>1467</v>
      </c>
      <c r="O26" s="9">
        <f t="shared" ref="O26:O33" si="30">(N26/N$34)*100</f>
        <v>16.486850977747807</v>
      </c>
      <c r="P26" s="8">
        <f t="shared" si="29"/>
        <v>1536</v>
      </c>
      <c r="Q26" s="9">
        <f t="shared" ref="Q26:Q33" si="31">(P26/P$34)*100</f>
        <v>17.275896974468562</v>
      </c>
      <c r="R26" s="8">
        <f t="shared" ref="R26" si="32">SUM(R4,R15)</f>
        <v>1780</v>
      </c>
      <c r="S26" s="9">
        <f t="shared" ref="S26:S33" si="33">(R26/R$34)*100</f>
        <v>19.210015109000647</v>
      </c>
    </row>
    <row r="27" spans="2:19" ht="17.25" customHeight="1" x14ac:dyDescent="0.2">
      <c r="C27" s="15" t="s">
        <v>11</v>
      </c>
      <c r="D27" s="8">
        <f t="shared" ref="D27:F27" si="34">SUM(D5,D16)</f>
        <v>13</v>
      </c>
      <c r="E27" s="9">
        <f t="shared" si="22"/>
        <v>0.11754068716094034</v>
      </c>
      <c r="F27" s="8">
        <f t="shared" si="34"/>
        <v>12</v>
      </c>
      <c r="G27" s="9">
        <f t="shared" si="23"/>
        <v>0.10825439783491206</v>
      </c>
      <c r="H27" s="8">
        <f t="shared" ref="H27:L27" si="35">SUM(H5,H16)</f>
        <v>14</v>
      </c>
      <c r="I27" s="9">
        <f t="shared" si="25"/>
        <v>0.1287001287001287</v>
      </c>
      <c r="J27" s="8">
        <f t="shared" ref="J27" si="36">SUM(J5,J16)</f>
        <v>12</v>
      </c>
      <c r="K27" s="9">
        <f t="shared" si="27"/>
        <v>0.11693626973299552</v>
      </c>
      <c r="L27" s="8">
        <f t="shared" si="35"/>
        <v>12</v>
      </c>
      <c r="M27" s="9">
        <f t="shared" si="28"/>
        <v>0.12462353307716274</v>
      </c>
      <c r="N27" s="8">
        <f t="shared" ref="N27:P27" si="37">SUM(N5,N16)</f>
        <v>7</v>
      </c>
      <c r="O27" s="9">
        <f t="shared" si="30"/>
        <v>7.8669363902000453E-2</v>
      </c>
      <c r="P27" s="8">
        <f t="shared" si="37"/>
        <v>8</v>
      </c>
      <c r="Q27" s="9">
        <f t="shared" si="31"/>
        <v>8.9978630075357099E-2</v>
      </c>
      <c r="R27" s="8">
        <f t="shared" ref="R27" si="38">SUM(R5,R16)</f>
        <v>8</v>
      </c>
      <c r="S27" s="9">
        <f t="shared" si="33"/>
        <v>8.6337146557306274E-2</v>
      </c>
    </row>
    <row r="28" spans="2:19" ht="17.25" customHeight="1" x14ac:dyDescent="0.2">
      <c r="C28" s="15" t="s">
        <v>17</v>
      </c>
      <c r="D28" s="8">
        <f t="shared" ref="D28:F28" si="39">SUM(D6,D17)</f>
        <v>444</v>
      </c>
      <c r="E28" s="9">
        <f t="shared" si="22"/>
        <v>4.0144665461121161</v>
      </c>
      <c r="F28" s="8">
        <f t="shared" si="39"/>
        <v>471</v>
      </c>
      <c r="G28" s="9">
        <f t="shared" si="23"/>
        <v>4.2489851150202975</v>
      </c>
      <c r="H28" s="8">
        <f t="shared" ref="H28:L28" si="40">SUM(H6,H17)</f>
        <v>477</v>
      </c>
      <c r="I28" s="9">
        <f t="shared" si="25"/>
        <v>4.3849972421400993</v>
      </c>
      <c r="J28" s="8">
        <f t="shared" ref="J28" si="41">SUM(J6,J17)</f>
        <v>457</v>
      </c>
      <c r="K28" s="9">
        <f t="shared" si="27"/>
        <v>4.4533229389982454</v>
      </c>
      <c r="L28" s="8">
        <f t="shared" si="40"/>
        <v>443</v>
      </c>
      <c r="M28" s="9">
        <f t="shared" si="28"/>
        <v>4.6006854294319242</v>
      </c>
      <c r="N28" s="8">
        <f t="shared" ref="N28:P28" si="42">SUM(N6,N17)</f>
        <v>440</v>
      </c>
      <c r="O28" s="9">
        <f t="shared" si="30"/>
        <v>4.9449314452685993</v>
      </c>
      <c r="P28" s="8">
        <f t="shared" si="42"/>
        <v>446</v>
      </c>
      <c r="Q28" s="9">
        <f t="shared" si="31"/>
        <v>5.0163086267011581</v>
      </c>
      <c r="R28" s="8">
        <f t="shared" ref="R28" si="43">SUM(R6,R17)</f>
        <v>449</v>
      </c>
      <c r="S28" s="9">
        <f t="shared" si="33"/>
        <v>4.8456723505288153</v>
      </c>
    </row>
    <row r="29" spans="2:19" ht="17.25" customHeight="1" x14ac:dyDescent="0.2">
      <c r="C29" s="15" t="s">
        <v>12</v>
      </c>
      <c r="D29" s="8">
        <f t="shared" ref="D29:F29" si="44">SUM(D7,D18)</f>
        <v>1267</v>
      </c>
      <c r="E29" s="9">
        <f t="shared" si="22"/>
        <v>11.455696202531646</v>
      </c>
      <c r="F29" s="8">
        <f t="shared" si="44"/>
        <v>1273</v>
      </c>
      <c r="G29" s="9">
        <f t="shared" si="23"/>
        <v>11.483987370320252</v>
      </c>
      <c r="H29" s="8">
        <f t="shared" ref="H29:L29" si="45">SUM(H7,H18)</f>
        <v>1295</v>
      </c>
      <c r="I29" s="9">
        <f t="shared" si="25"/>
        <v>11.904761904761903</v>
      </c>
      <c r="J29" s="8">
        <f t="shared" ref="J29" si="46">SUM(J7,J18)</f>
        <v>1191</v>
      </c>
      <c r="K29" s="9">
        <f t="shared" si="27"/>
        <v>11.605924770999804</v>
      </c>
      <c r="L29" s="8">
        <f t="shared" si="45"/>
        <v>1093</v>
      </c>
      <c r="M29" s="9">
        <f t="shared" si="28"/>
        <v>11.351126804444906</v>
      </c>
      <c r="N29" s="8">
        <f t="shared" ref="N29:P29" si="47">SUM(N7,N18)</f>
        <v>1048</v>
      </c>
      <c r="O29" s="9">
        <f t="shared" si="30"/>
        <v>11.77792762418521</v>
      </c>
      <c r="P29" s="8">
        <f t="shared" si="47"/>
        <v>1093</v>
      </c>
      <c r="Q29" s="9">
        <f t="shared" si="31"/>
        <v>12.293330334045665</v>
      </c>
      <c r="R29" s="8">
        <f t="shared" ref="R29" si="48">SUM(R7,R18)</f>
        <v>1205</v>
      </c>
      <c r="S29" s="9">
        <f t="shared" si="33"/>
        <v>13.004532700194257</v>
      </c>
    </row>
    <row r="30" spans="2:19" ht="17.25" customHeight="1" x14ac:dyDescent="0.2">
      <c r="C30" s="15" t="s">
        <v>13</v>
      </c>
      <c r="D30" s="8">
        <f t="shared" ref="D30:F30" si="49">SUM(D8,D19)</f>
        <v>11</v>
      </c>
      <c r="E30" s="9">
        <f t="shared" si="22"/>
        <v>9.9457504520795673E-2</v>
      </c>
      <c r="F30" s="8">
        <f t="shared" si="49"/>
        <v>7</v>
      </c>
      <c r="G30" s="9">
        <f t="shared" si="23"/>
        <v>6.3148398737032027E-2</v>
      </c>
      <c r="H30" s="8">
        <f t="shared" ref="H30:L30" si="50">SUM(H8,H19)</f>
        <v>10</v>
      </c>
      <c r="I30" s="9">
        <f t="shared" si="25"/>
        <v>9.1928663357234791E-2</v>
      </c>
      <c r="J30" s="8">
        <f t="shared" ref="J30" si="51">SUM(J8,J19)</f>
        <v>11</v>
      </c>
      <c r="K30" s="9">
        <f t="shared" si="27"/>
        <v>0.10719158058857922</v>
      </c>
      <c r="L30" s="8">
        <f t="shared" si="50"/>
        <v>7</v>
      </c>
      <c r="M30" s="9">
        <f t="shared" si="28"/>
        <v>7.2697060961678273E-2</v>
      </c>
      <c r="N30" s="8">
        <f t="shared" ref="N30:P30" si="52">SUM(N8,N19)</f>
        <v>7</v>
      </c>
      <c r="O30" s="9">
        <f t="shared" si="30"/>
        <v>7.8669363902000453E-2</v>
      </c>
      <c r="P30" s="8">
        <f t="shared" si="52"/>
        <v>4</v>
      </c>
      <c r="Q30" s="9">
        <f t="shared" si="31"/>
        <v>4.498931503767855E-2</v>
      </c>
      <c r="R30" s="8">
        <f t="shared" ref="R30" si="53">SUM(R8,R19)</f>
        <v>4</v>
      </c>
      <c r="S30" s="9">
        <f t="shared" si="33"/>
        <v>4.3168573278653137E-2</v>
      </c>
    </row>
    <row r="31" spans="2:19" ht="17.25" customHeight="1" x14ac:dyDescent="0.2">
      <c r="C31" s="15" t="s">
        <v>14</v>
      </c>
      <c r="D31" s="8">
        <f t="shared" ref="D31:F31" si="54">SUM(D9,D20)</f>
        <v>7151</v>
      </c>
      <c r="E31" s="9">
        <f t="shared" si="22"/>
        <v>64.656419529837251</v>
      </c>
      <c r="F31" s="8">
        <f t="shared" si="54"/>
        <v>7005</v>
      </c>
      <c r="G31" s="9">
        <f t="shared" si="23"/>
        <v>63.193504736129903</v>
      </c>
      <c r="H31" s="8">
        <f t="shared" ref="H31:L31" si="55">SUM(H9,H20)</f>
        <v>6693</v>
      </c>
      <c r="I31" s="9">
        <f t="shared" si="25"/>
        <v>61.527854384997241</v>
      </c>
      <c r="J31" s="8">
        <f t="shared" ref="J31" si="56">SUM(J9,J20)</f>
        <v>6254</v>
      </c>
      <c r="K31" s="9">
        <f t="shared" si="27"/>
        <v>60.943285909179501</v>
      </c>
      <c r="L31" s="8">
        <f t="shared" si="55"/>
        <v>5848</v>
      </c>
      <c r="M31" s="9">
        <f t="shared" si="28"/>
        <v>60.733201786270641</v>
      </c>
      <c r="N31" s="8">
        <f t="shared" ref="N31:P31" si="57">SUM(N9,N20)</f>
        <v>5273</v>
      </c>
      <c r="O31" s="9">
        <f t="shared" si="30"/>
        <v>59.260507979321197</v>
      </c>
      <c r="P31" s="8">
        <f t="shared" si="57"/>
        <v>5179</v>
      </c>
      <c r="Q31" s="9">
        <f t="shared" si="31"/>
        <v>58.249915645034299</v>
      </c>
      <c r="R31" s="8">
        <f t="shared" ref="R31" si="58">SUM(R9,R20)</f>
        <v>5158</v>
      </c>
      <c r="S31" s="9">
        <f t="shared" si="33"/>
        <v>55.665875242823226</v>
      </c>
    </row>
    <row r="32" spans="2:19" ht="17.25" customHeight="1" x14ac:dyDescent="0.2">
      <c r="C32" s="15" t="s">
        <v>15</v>
      </c>
      <c r="D32" s="8">
        <f t="shared" ref="D32:F32" si="59">SUM(D10,D21)</f>
        <v>295</v>
      </c>
      <c r="E32" s="9">
        <f t="shared" si="22"/>
        <v>2.6672694394213381</v>
      </c>
      <c r="F32" s="8">
        <f t="shared" si="59"/>
        <v>313</v>
      </c>
      <c r="G32" s="9">
        <f t="shared" si="23"/>
        <v>2.8236355435272893</v>
      </c>
      <c r="H32" s="8">
        <f t="shared" ref="H32:L32" si="60">SUM(H10,H21)</f>
        <v>340</v>
      </c>
      <c r="I32" s="9">
        <f t="shared" si="25"/>
        <v>3.1255745541459832</v>
      </c>
      <c r="J32" s="8">
        <f t="shared" ref="J32" si="61">SUM(J10,J21)</f>
        <v>326</v>
      </c>
      <c r="K32" s="9">
        <f t="shared" si="27"/>
        <v>3.1767686610797119</v>
      </c>
      <c r="L32" s="8">
        <f t="shared" si="60"/>
        <v>306</v>
      </c>
      <c r="M32" s="9">
        <f t="shared" si="28"/>
        <v>3.1779000934676498</v>
      </c>
      <c r="N32" s="8">
        <f t="shared" ref="N32:P32" si="62">SUM(N10,N21)</f>
        <v>298</v>
      </c>
      <c r="O32" s="9">
        <f t="shared" si="30"/>
        <v>3.3490672061137339</v>
      </c>
      <c r="P32" s="8">
        <f t="shared" si="62"/>
        <v>300</v>
      </c>
      <c r="Q32" s="9">
        <f t="shared" si="31"/>
        <v>3.3741986278258911</v>
      </c>
      <c r="R32" s="8">
        <f t="shared" ref="R32" si="63">SUM(R10,R21)</f>
        <v>287</v>
      </c>
      <c r="S32" s="9">
        <f t="shared" si="33"/>
        <v>3.0973451327433628</v>
      </c>
    </row>
    <row r="33" spans="2:19" ht="17.25" customHeight="1" x14ac:dyDescent="0.2">
      <c r="C33" s="15" t="s">
        <v>18</v>
      </c>
      <c r="D33" s="8">
        <f t="shared" ref="D33:F33" si="64">SUM(D11,D22)</f>
        <v>304</v>
      </c>
      <c r="E33" s="9">
        <f t="shared" si="22"/>
        <v>2.748643761301989</v>
      </c>
      <c r="F33" s="8">
        <f t="shared" si="64"/>
        <v>310</v>
      </c>
      <c r="G33" s="9">
        <f t="shared" si="23"/>
        <v>2.7965719440685608</v>
      </c>
      <c r="H33" s="8">
        <f t="shared" ref="H33:L33" si="65">SUM(H11,H22)</f>
        <v>330</v>
      </c>
      <c r="I33" s="9">
        <f t="shared" si="25"/>
        <v>3.033645890788748</v>
      </c>
      <c r="J33" s="8">
        <f t="shared" ref="J33" si="66">SUM(J11,J22)</f>
        <v>303</v>
      </c>
      <c r="K33" s="9">
        <f t="shared" si="27"/>
        <v>2.9526408107581368</v>
      </c>
      <c r="L33" s="8">
        <f t="shared" si="65"/>
        <v>280</v>
      </c>
      <c r="M33" s="9">
        <f t="shared" si="28"/>
        <v>2.9078824384671305</v>
      </c>
      <c r="N33" s="8">
        <f t="shared" ref="N33:P33" si="67">SUM(N11,N22)</f>
        <v>218</v>
      </c>
      <c r="O33" s="9">
        <f t="shared" si="30"/>
        <v>2.4499887615194424</v>
      </c>
      <c r="P33" s="8">
        <f t="shared" si="67"/>
        <v>174</v>
      </c>
      <c r="Q33" s="9">
        <f t="shared" si="31"/>
        <v>1.9570352041390169</v>
      </c>
      <c r="R33" s="8">
        <f t="shared" ref="R33" si="68">SUM(R11,R22)</f>
        <v>197</v>
      </c>
      <c r="S33" s="9">
        <f t="shared" si="33"/>
        <v>2.1260522339736672</v>
      </c>
    </row>
    <row r="34" spans="2:19" ht="17.25" customHeight="1" x14ac:dyDescent="0.2">
      <c r="C34" s="15" t="s">
        <v>6</v>
      </c>
      <c r="D34" s="8">
        <f>SUM(D25:D33)</f>
        <v>11060</v>
      </c>
      <c r="E34" s="9">
        <f>(D34/D$34)*100</f>
        <v>100</v>
      </c>
      <c r="F34" s="8">
        <f>SUM(F25:F33)</f>
        <v>11085</v>
      </c>
      <c r="G34" s="9">
        <f>(F34/F$34)*100</f>
        <v>100</v>
      </c>
      <c r="H34" s="8">
        <f>SUM(H25:H33)</f>
        <v>10878</v>
      </c>
      <c r="I34" s="9">
        <f>(H34/H$34)*100</f>
        <v>100</v>
      </c>
      <c r="J34" s="8">
        <f>SUM(J25:J33)</f>
        <v>10262</v>
      </c>
      <c r="K34" s="9">
        <f>(J34/J$34)*100</f>
        <v>100</v>
      </c>
      <c r="L34" s="8">
        <f>SUM(L25:L33)</f>
        <v>9629</v>
      </c>
      <c r="M34" s="9">
        <f>(L34/L$34)*100</f>
        <v>100</v>
      </c>
      <c r="N34" s="8">
        <f>SUM(N25:N33)</f>
        <v>8898</v>
      </c>
      <c r="O34" s="9">
        <f>(N34/N$34)*100</f>
        <v>100</v>
      </c>
      <c r="P34" s="8">
        <f>SUM(P25:P33)</f>
        <v>8891</v>
      </c>
      <c r="Q34" s="9">
        <f>(P34/P$34)*100</f>
        <v>100</v>
      </c>
      <c r="R34" s="8">
        <f>SUM(R25:R33)</f>
        <v>9266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D1:E1"/>
    <mergeCell ref="J1:K1"/>
    <mergeCell ref="P1:Q1"/>
    <mergeCell ref="L1:M1"/>
    <mergeCell ref="H1:I1"/>
    <mergeCell ref="F1:G1"/>
    <mergeCell ref="N1:O1"/>
  </mergeCells>
  <pageMargins left="0.7" right="0.7" top="0.75" bottom="0.75" header="0.3" footer="0.3"/>
  <pageSetup scale="90" orientation="portrait" r:id="rId1"/>
  <headerFooter>
    <oddHeader xml:space="preserve">&amp;L&amp;"Arial Narrow,Bold"&amp;14Spring Headcount Enrollment by Gender and Race/Ethnicity (Undergraduate and Graduate Students)
</oddHeader>
    <oddFooter>&amp;L&amp;"-,Italic"&amp;9Data Source: IR Data Warehouse Stufile_Banner_Fall
Produced by the CCSU Office of Institutional Research and Assessment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61A7A-A555-4BD6-A7D8-44A43B76FB20}">
  <sheetPr>
    <tabColor theme="6" tint="0.79998168889431442"/>
    <pageSetUpPr fitToPage="1"/>
  </sheetPr>
  <dimension ref="A1:S36"/>
  <sheetViews>
    <sheetView topLeftCell="B1" zoomScaleNormal="100" workbookViewId="0">
      <selection activeCell="V18" sqref="V18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30.85546875" style="1" bestFit="1" customWidth="1"/>
    <col min="4" max="7" width="5.42578125" style="1" hidden="1" customWidth="1"/>
    <col min="8" max="19" width="5.42578125" style="1" customWidth="1"/>
    <col min="20" max="20" width="26.28515625" style="1" bestFit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5</v>
      </c>
      <c r="B3" s="1" t="s">
        <v>2</v>
      </c>
      <c r="C3" s="14" t="s">
        <v>22</v>
      </c>
      <c r="D3" s="8">
        <v>4</v>
      </c>
      <c r="E3" s="9">
        <f>(D3/D$12)*100</f>
        <v>0.6578947368421052</v>
      </c>
      <c r="F3" s="8">
        <v>2</v>
      </c>
      <c r="G3" s="9">
        <f>(F3/F$12)*100</f>
        <v>0.34246575342465752</v>
      </c>
      <c r="H3" s="2">
        <v>5</v>
      </c>
      <c r="I3" s="9">
        <f>(H3/H$12)*100</f>
        <v>0.91074681238615673</v>
      </c>
      <c r="J3" s="2">
        <v>3</v>
      </c>
      <c r="K3" s="9">
        <f>(J3/J$12)*100</f>
        <v>0.54054054054054057</v>
      </c>
      <c r="L3" s="2">
        <v>3</v>
      </c>
      <c r="M3" s="9">
        <f>(L3/L$12)*100</f>
        <v>0.56818181818181823</v>
      </c>
      <c r="N3" s="2">
        <v>1</v>
      </c>
      <c r="O3" s="9">
        <f>(N3/N$12)*100</f>
        <v>0.18867924528301888</v>
      </c>
      <c r="P3" s="2">
        <v>1</v>
      </c>
      <c r="Q3" s="9">
        <f>(P3/P$12)*100</f>
        <v>0.18691588785046731</v>
      </c>
      <c r="R3" s="2">
        <v>3</v>
      </c>
      <c r="S3" s="9">
        <f>(R3/R$12)*100</f>
        <v>0.54347826086956519</v>
      </c>
    </row>
    <row r="4" spans="1:19" ht="17.25" customHeight="1" x14ac:dyDescent="0.2">
      <c r="C4" s="15" t="s">
        <v>16</v>
      </c>
      <c r="D4" s="8">
        <v>74</v>
      </c>
      <c r="E4" s="9">
        <f t="shared" ref="E4:E12" si="0">(D4/D$12)*100</f>
        <v>12.171052631578947</v>
      </c>
      <c r="F4" s="8">
        <v>81</v>
      </c>
      <c r="G4" s="9">
        <f t="shared" ref="G4:G12" si="1">(F4/F$12)*100</f>
        <v>13.86986301369863</v>
      </c>
      <c r="H4" s="2">
        <v>85</v>
      </c>
      <c r="I4" s="9">
        <f t="shared" ref="I4:I12" si="2">(H4/H$12)*100</f>
        <v>15.482695810564662</v>
      </c>
      <c r="J4" s="2">
        <v>93</v>
      </c>
      <c r="K4" s="9">
        <f t="shared" ref="K4:K12" si="3">(J4/J$12)*100</f>
        <v>16.756756756756758</v>
      </c>
      <c r="L4" s="2">
        <v>81</v>
      </c>
      <c r="M4" s="9">
        <f t="shared" ref="M4:M12" si="4">(L4/L$12)*100</f>
        <v>15.340909090909092</v>
      </c>
      <c r="N4" s="2">
        <v>92</v>
      </c>
      <c r="O4" s="9">
        <f t="shared" ref="O4:O12" si="5">(N4/N$12)*100</f>
        <v>17.358490566037734</v>
      </c>
      <c r="P4" s="2">
        <v>100</v>
      </c>
      <c r="Q4" s="9">
        <f t="shared" ref="Q4:Q12" si="6">(P4/P$12)*100</f>
        <v>18.691588785046729</v>
      </c>
      <c r="R4" s="2">
        <v>105</v>
      </c>
      <c r="S4" s="9">
        <f t="shared" ref="S4:S12" si="7">(R4/R$12)*100</f>
        <v>19.021739130434785</v>
      </c>
    </row>
    <row r="5" spans="1:19" ht="17.25" customHeight="1" x14ac:dyDescent="0.2">
      <c r="C5" s="15" t="s">
        <v>11</v>
      </c>
      <c r="D5" s="8"/>
      <c r="E5" s="9">
        <f t="shared" si="0"/>
        <v>0</v>
      </c>
      <c r="F5" s="8">
        <v>1</v>
      </c>
      <c r="G5" s="9">
        <f t="shared" si="1"/>
        <v>0.17123287671232876</v>
      </c>
      <c r="H5" s="2">
        <v>0</v>
      </c>
      <c r="I5" s="9">
        <f t="shared" si="2"/>
        <v>0</v>
      </c>
      <c r="J5" s="2">
        <v>0</v>
      </c>
      <c r="K5" s="9">
        <f t="shared" si="3"/>
        <v>0</v>
      </c>
      <c r="L5" s="2">
        <v>0</v>
      </c>
      <c r="M5" s="9">
        <f t="shared" si="4"/>
        <v>0</v>
      </c>
      <c r="N5" s="2">
        <v>0</v>
      </c>
      <c r="O5" s="9">
        <f t="shared" si="5"/>
        <v>0</v>
      </c>
      <c r="P5" s="2">
        <v>0</v>
      </c>
      <c r="Q5" s="9">
        <f t="shared" si="6"/>
        <v>0</v>
      </c>
      <c r="R5" s="2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13</v>
      </c>
      <c r="E6" s="9">
        <f t="shared" si="0"/>
        <v>2.138157894736842</v>
      </c>
      <c r="F6" s="8">
        <v>12</v>
      </c>
      <c r="G6" s="9">
        <f t="shared" si="1"/>
        <v>2.054794520547945</v>
      </c>
      <c r="H6" s="2">
        <v>11</v>
      </c>
      <c r="I6" s="9">
        <f t="shared" si="2"/>
        <v>2.0036429872495445</v>
      </c>
      <c r="J6" s="2">
        <v>11</v>
      </c>
      <c r="K6" s="9">
        <f t="shared" si="3"/>
        <v>1.9819819819819819</v>
      </c>
      <c r="L6" s="2">
        <v>12</v>
      </c>
      <c r="M6" s="9">
        <f t="shared" si="4"/>
        <v>2.2727272727272729</v>
      </c>
      <c r="N6" s="2">
        <v>12</v>
      </c>
      <c r="O6" s="9">
        <f t="shared" si="5"/>
        <v>2.2641509433962264</v>
      </c>
      <c r="P6" s="2">
        <v>14</v>
      </c>
      <c r="Q6" s="9">
        <f t="shared" si="6"/>
        <v>2.6168224299065423</v>
      </c>
      <c r="R6" s="2">
        <v>14</v>
      </c>
      <c r="S6" s="9">
        <f t="shared" si="7"/>
        <v>2.5362318840579712</v>
      </c>
    </row>
    <row r="7" spans="1:19" ht="17.25" customHeight="1" x14ac:dyDescent="0.2">
      <c r="C7" s="15" t="s">
        <v>12</v>
      </c>
      <c r="D7" s="8">
        <v>62</v>
      </c>
      <c r="E7" s="9">
        <f t="shared" si="0"/>
        <v>10.197368421052632</v>
      </c>
      <c r="F7" s="8">
        <v>57</v>
      </c>
      <c r="G7" s="9">
        <f t="shared" si="1"/>
        <v>9.7602739726027394</v>
      </c>
      <c r="H7" s="2">
        <v>58</v>
      </c>
      <c r="I7" s="9">
        <f t="shared" si="2"/>
        <v>10.564663023679417</v>
      </c>
      <c r="J7" s="2">
        <v>55</v>
      </c>
      <c r="K7" s="9">
        <f t="shared" si="3"/>
        <v>9.9099099099099099</v>
      </c>
      <c r="L7" s="2">
        <v>53</v>
      </c>
      <c r="M7" s="9">
        <f t="shared" si="4"/>
        <v>10.037878787878787</v>
      </c>
      <c r="N7" s="2">
        <v>52</v>
      </c>
      <c r="O7" s="9">
        <f t="shared" si="5"/>
        <v>9.8113207547169825</v>
      </c>
      <c r="P7" s="2">
        <v>64</v>
      </c>
      <c r="Q7" s="9">
        <f t="shared" si="6"/>
        <v>11.962616822429908</v>
      </c>
      <c r="R7" s="2">
        <v>73</v>
      </c>
      <c r="S7" s="9">
        <f t="shared" si="7"/>
        <v>13.22463768115942</v>
      </c>
    </row>
    <row r="8" spans="1:19" ht="17.25" customHeight="1" x14ac:dyDescent="0.2">
      <c r="C8" s="15" t="s">
        <v>13</v>
      </c>
      <c r="D8" s="8"/>
      <c r="E8" s="9">
        <f t="shared" si="0"/>
        <v>0</v>
      </c>
      <c r="F8" s="8">
        <v>0</v>
      </c>
      <c r="G8" s="9">
        <f t="shared" si="1"/>
        <v>0</v>
      </c>
      <c r="H8" s="2">
        <v>0</v>
      </c>
      <c r="I8" s="9">
        <f t="shared" si="2"/>
        <v>0</v>
      </c>
      <c r="J8" s="2">
        <v>1</v>
      </c>
      <c r="K8" s="9">
        <f t="shared" si="3"/>
        <v>0.18018018018018017</v>
      </c>
      <c r="L8" s="2">
        <v>0</v>
      </c>
      <c r="M8" s="9">
        <f t="shared" si="4"/>
        <v>0</v>
      </c>
      <c r="N8" s="2">
        <v>0</v>
      </c>
      <c r="O8" s="9">
        <f t="shared" si="5"/>
        <v>0</v>
      </c>
      <c r="P8" s="2">
        <v>0</v>
      </c>
      <c r="Q8" s="9">
        <f t="shared" si="6"/>
        <v>0</v>
      </c>
      <c r="R8" s="2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413</v>
      </c>
      <c r="E9" s="9">
        <f t="shared" si="0"/>
        <v>67.92763157894737</v>
      </c>
      <c r="F9" s="8">
        <v>395</v>
      </c>
      <c r="G9" s="9">
        <f t="shared" si="1"/>
        <v>67.636986301369859</v>
      </c>
      <c r="H9" s="2">
        <v>362</v>
      </c>
      <c r="I9" s="9">
        <f t="shared" si="2"/>
        <v>65.938069216757739</v>
      </c>
      <c r="J9" s="2">
        <v>362</v>
      </c>
      <c r="K9" s="9">
        <f t="shared" si="3"/>
        <v>65.22522522522523</v>
      </c>
      <c r="L9" s="2">
        <v>347</v>
      </c>
      <c r="M9" s="9">
        <f t="shared" si="4"/>
        <v>65.719696969696969</v>
      </c>
      <c r="N9" s="2">
        <v>341</v>
      </c>
      <c r="O9" s="9">
        <f t="shared" si="5"/>
        <v>64.339622641509436</v>
      </c>
      <c r="P9" s="2">
        <v>325</v>
      </c>
      <c r="Q9" s="9">
        <f t="shared" si="6"/>
        <v>60.747663551401864</v>
      </c>
      <c r="R9" s="2">
        <v>328</v>
      </c>
      <c r="S9" s="9">
        <f t="shared" si="7"/>
        <v>59.420289855072461</v>
      </c>
    </row>
    <row r="10" spans="1:19" ht="17.25" customHeight="1" x14ac:dyDescent="0.2">
      <c r="C10" s="15" t="s">
        <v>15</v>
      </c>
      <c r="D10" s="8">
        <v>23</v>
      </c>
      <c r="E10" s="9">
        <f t="shared" si="0"/>
        <v>3.7828947368421053</v>
      </c>
      <c r="F10" s="8">
        <v>17</v>
      </c>
      <c r="G10" s="9">
        <f t="shared" si="1"/>
        <v>2.9109589041095889</v>
      </c>
      <c r="H10" s="2">
        <v>12</v>
      </c>
      <c r="I10" s="9">
        <f t="shared" si="2"/>
        <v>2.1857923497267762</v>
      </c>
      <c r="J10" s="2">
        <v>16</v>
      </c>
      <c r="K10" s="9">
        <f t="shared" si="3"/>
        <v>2.8828828828828827</v>
      </c>
      <c r="L10" s="2">
        <v>22</v>
      </c>
      <c r="M10" s="9">
        <f t="shared" si="4"/>
        <v>4.1666666666666661</v>
      </c>
      <c r="N10" s="2">
        <v>25</v>
      </c>
      <c r="O10" s="9">
        <f t="shared" si="5"/>
        <v>4.716981132075472</v>
      </c>
      <c r="P10" s="2">
        <v>24</v>
      </c>
      <c r="Q10" s="9">
        <f t="shared" si="6"/>
        <v>4.4859813084112146</v>
      </c>
      <c r="R10" s="2">
        <v>23</v>
      </c>
      <c r="S10" s="9">
        <f t="shared" si="7"/>
        <v>4.1666666666666661</v>
      </c>
    </row>
    <row r="11" spans="1:19" ht="17.25" customHeight="1" x14ac:dyDescent="0.2">
      <c r="C11" s="15" t="s">
        <v>18</v>
      </c>
      <c r="D11" s="8">
        <v>19</v>
      </c>
      <c r="E11" s="9">
        <f t="shared" si="0"/>
        <v>3.125</v>
      </c>
      <c r="F11" s="8">
        <v>19</v>
      </c>
      <c r="G11" s="9">
        <f t="shared" si="1"/>
        <v>3.2534246575342465</v>
      </c>
      <c r="H11" s="2">
        <v>16</v>
      </c>
      <c r="I11" s="9">
        <f t="shared" si="2"/>
        <v>2.9143897996357011</v>
      </c>
      <c r="J11" s="2">
        <v>14</v>
      </c>
      <c r="K11" s="9">
        <f t="shared" si="3"/>
        <v>2.5225225225225225</v>
      </c>
      <c r="L11" s="2">
        <v>10</v>
      </c>
      <c r="M11" s="9">
        <f t="shared" si="4"/>
        <v>1.893939393939394</v>
      </c>
      <c r="N11" s="2">
        <v>7</v>
      </c>
      <c r="O11" s="9">
        <f t="shared" si="5"/>
        <v>1.3207547169811322</v>
      </c>
      <c r="P11" s="2">
        <v>7</v>
      </c>
      <c r="Q11" s="9">
        <f t="shared" si="6"/>
        <v>1.3084112149532712</v>
      </c>
      <c r="R11" s="2">
        <v>6</v>
      </c>
      <c r="S11" s="9">
        <f t="shared" si="7"/>
        <v>1.0869565217391304</v>
      </c>
    </row>
    <row r="12" spans="1:19" ht="17.25" customHeight="1" x14ac:dyDescent="0.2">
      <c r="C12" s="15" t="s">
        <v>6</v>
      </c>
      <c r="D12" s="8">
        <f>SUM(D3:D11)</f>
        <v>608</v>
      </c>
      <c r="E12" s="9">
        <f t="shared" si="0"/>
        <v>100</v>
      </c>
      <c r="F12" s="8">
        <f>SUM(F3:F11)</f>
        <v>584</v>
      </c>
      <c r="G12" s="9">
        <f t="shared" si="1"/>
        <v>100</v>
      </c>
      <c r="H12" s="2">
        <f>SUM(H3:H11)</f>
        <v>549</v>
      </c>
      <c r="I12" s="9">
        <f t="shared" si="2"/>
        <v>100</v>
      </c>
      <c r="J12" s="2">
        <f>SUM(J3:J11)</f>
        <v>555</v>
      </c>
      <c r="K12" s="9">
        <f t="shared" si="3"/>
        <v>100</v>
      </c>
      <c r="L12" s="2">
        <f>SUM(L3:L11)</f>
        <v>528</v>
      </c>
      <c r="M12" s="9">
        <f t="shared" si="4"/>
        <v>100</v>
      </c>
      <c r="N12" s="2">
        <f>SUM(N3:N11)</f>
        <v>530</v>
      </c>
      <c r="O12" s="9">
        <f t="shared" si="5"/>
        <v>100</v>
      </c>
      <c r="P12" s="2">
        <f>SUM(P3:P11)</f>
        <v>535</v>
      </c>
      <c r="Q12" s="9">
        <f t="shared" si="6"/>
        <v>100</v>
      </c>
      <c r="R12" s="2">
        <f>SUM(R3:R11)</f>
        <v>552</v>
      </c>
      <c r="S12" s="9">
        <f t="shared" si="7"/>
        <v>100</v>
      </c>
    </row>
    <row r="13" spans="1:19" ht="17.25" customHeight="1" thickBot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</row>
    <row r="14" spans="1:19" ht="17.25" customHeight="1" thickTop="1" x14ac:dyDescent="0.2">
      <c r="B14" s="19" t="s">
        <v>3</v>
      </c>
      <c r="C14" s="14" t="s">
        <v>22</v>
      </c>
      <c r="D14" s="20">
        <v>13</v>
      </c>
      <c r="E14" s="18">
        <f t="shared" ref="E14:E23" si="8">(D14/D$23)*100</f>
        <v>0.74841681059297649</v>
      </c>
      <c r="F14" s="20">
        <v>11</v>
      </c>
      <c r="G14" s="18">
        <f t="shared" ref="G14:G23" si="9">(F14/F$23)*100</f>
        <v>0.60639470782800442</v>
      </c>
      <c r="H14" s="20">
        <v>12</v>
      </c>
      <c r="I14" s="18">
        <f t="shared" ref="I14:I23" si="10">(H14/H$23)*100</f>
        <v>0.68689181453921011</v>
      </c>
      <c r="J14" s="20">
        <v>10</v>
      </c>
      <c r="K14" s="18">
        <f t="shared" ref="K14:K23" si="11">(J14/J$23)*100</f>
        <v>0.6184291898577613</v>
      </c>
      <c r="L14" s="20">
        <v>8</v>
      </c>
      <c r="M14" s="18">
        <f t="shared" ref="M14:M23" si="12">(L14/L$23)*100</f>
        <v>0.52185257664709717</v>
      </c>
      <c r="N14" s="20">
        <v>7</v>
      </c>
      <c r="O14" s="18">
        <f t="shared" ref="O14:O23" si="13">(N14/N$23)*100</f>
        <v>0.48043925875085791</v>
      </c>
      <c r="P14" s="20">
        <v>9</v>
      </c>
      <c r="Q14" s="18">
        <f t="shared" ref="Q14:Q23" si="14">(P14/P$23)*100</f>
        <v>0.61643835616438358</v>
      </c>
      <c r="R14" s="20">
        <v>9</v>
      </c>
      <c r="S14" s="18">
        <f t="shared" ref="S14:S23" si="15">(R14/R$23)*100</f>
        <v>0.61266167460857723</v>
      </c>
    </row>
    <row r="15" spans="1:19" ht="17.25" customHeight="1" x14ac:dyDescent="0.2">
      <c r="C15" s="15" t="s">
        <v>16</v>
      </c>
      <c r="D15" s="8">
        <v>176</v>
      </c>
      <c r="E15" s="9">
        <f t="shared" si="8"/>
        <v>10.132412204951065</v>
      </c>
      <c r="F15" s="8">
        <v>233</v>
      </c>
      <c r="G15" s="9">
        <f t="shared" si="9"/>
        <v>12.844542447629548</v>
      </c>
      <c r="H15" s="8">
        <v>247</v>
      </c>
      <c r="I15" s="9">
        <f t="shared" si="10"/>
        <v>14.138523182598743</v>
      </c>
      <c r="J15" s="8">
        <v>224</v>
      </c>
      <c r="K15" s="9">
        <f t="shared" si="11"/>
        <v>13.852813852813853</v>
      </c>
      <c r="L15" s="8">
        <v>222</v>
      </c>
      <c r="M15" s="9">
        <f t="shared" si="12"/>
        <v>14.481409001956946</v>
      </c>
      <c r="N15" s="8">
        <v>222</v>
      </c>
      <c r="O15" s="9">
        <f t="shared" si="13"/>
        <v>15.236787920384351</v>
      </c>
      <c r="P15" s="8">
        <v>232</v>
      </c>
      <c r="Q15" s="9">
        <f t="shared" si="14"/>
        <v>15.890410958904111</v>
      </c>
      <c r="R15" s="8">
        <v>270</v>
      </c>
      <c r="S15" s="9">
        <f t="shared" si="15"/>
        <v>18.379850238257315</v>
      </c>
    </row>
    <row r="16" spans="1:19" ht="17.25" customHeight="1" x14ac:dyDescent="0.2">
      <c r="C16" s="15" t="s">
        <v>11</v>
      </c>
      <c r="D16" s="8">
        <v>1</v>
      </c>
      <c r="E16" s="9">
        <f t="shared" si="8"/>
        <v>5.7570523891767422E-2</v>
      </c>
      <c r="F16" s="8">
        <v>1</v>
      </c>
      <c r="G16" s="9">
        <f t="shared" si="9"/>
        <v>5.5126791620727672E-2</v>
      </c>
      <c r="H16" s="8">
        <v>3</v>
      </c>
      <c r="I16" s="9">
        <f t="shared" si="10"/>
        <v>0.17172295363480253</v>
      </c>
      <c r="J16" s="8">
        <v>1</v>
      </c>
      <c r="K16" s="9">
        <f t="shared" si="11"/>
        <v>6.1842918985776131E-2</v>
      </c>
      <c r="L16" s="8"/>
      <c r="M16" s="9">
        <f t="shared" si="12"/>
        <v>0</v>
      </c>
      <c r="N16" s="8"/>
      <c r="O16" s="9">
        <f t="shared" si="13"/>
        <v>0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34</v>
      </c>
      <c r="E17" s="9">
        <f t="shared" si="8"/>
        <v>1.9573978123200921</v>
      </c>
      <c r="F17" s="8">
        <v>31</v>
      </c>
      <c r="G17" s="9">
        <f t="shared" si="9"/>
        <v>1.7089305402425579</v>
      </c>
      <c r="H17" s="8">
        <v>33</v>
      </c>
      <c r="I17" s="9">
        <f t="shared" si="10"/>
        <v>1.8889524899828276</v>
      </c>
      <c r="J17" s="8">
        <v>32</v>
      </c>
      <c r="K17" s="9">
        <f t="shared" si="11"/>
        <v>1.9789734075448362</v>
      </c>
      <c r="L17" s="8">
        <v>32</v>
      </c>
      <c r="M17" s="9">
        <f t="shared" si="12"/>
        <v>2.0874103065883887</v>
      </c>
      <c r="N17" s="8">
        <v>34</v>
      </c>
      <c r="O17" s="9">
        <f t="shared" si="13"/>
        <v>2.3335621139327385</v>
      </c>
      <c r="P17" s="8">
        <v>31</v>
      </c>
      <c r="Q17" s="9">
        <f t="shared" si="14"/>
        <v>2.1232876712328768</v>
      </c>
      <c r="R17" s="8">
        <v>32</v>
      </c>
      <c r="S17" s="9">
        <f t="shared" si="15"/>
        <v>2.1783526208304966</v>
      </c>
    </row>
    <row r="18" spans="2:19" ht="17.25" customHeight="1" x14ac:dyDescent="0.2">
      <c r="C18" s="15" t="s">
        <v>12</v>
      </c>
      <c r="D18" s="8">
        <v>163</v>
      </c>
      <c r="E18" s="9">
        <f t="shared" si="8"/>
        <v>9.383995394358088</v>
      </c>
      <c r="F18" s="8">
        <v>175</v>
      </c>
      <c r="G18" s="9">
        <f t="shared" si="9"/>
        <v>9.6471885336273431</v>
      </c>
      <c r="H18" s="8">
        <v>171</v>
      </c>
      <c r="I18" s="9">
        <f t="shared" si="10"/>
        <v>9.788208357183743</v>
      </c>
      <c r="J18" s="8">
        <v>153</v>
      </c>
      <c r="K18" s="9">
        <f t="shared" si="11"/>
        <v>9.461966604823747</v>
      </c>
      <c r="L18" s="8">
        <v>142</v>
      </c>
      <c r="M18" s="9">
        <f t="shared" si="12"/>
        <v>9.2628832354859743</v>
      </c>
      <c r="N18" s="8">
        <v>143</v>
      </c>
      <c r="O18" s="9">
        <f t="shared" si="13"/>
        <v>9.8146877144818117</v>
      </c>
      <c r="P18" s="8">
        <v>146</v>
      </c>
      <c r="Q18" s="9">
        <f t="shared" si="14"/>
        <v>10</v>
      </c>
      <c r="R18" s="8">
        <v>165</v>
      </c>
      <c r="S18" s="9">
        <f t="shared" si="15"/>
        <v>11.232130701157249</v>
      </c>
    </row>
    <row r="19" spans="2:19" ht="17.25" customHeight="1" x14ac:dyDescent="0.2">
      <c r="C19" s="15" t="s">
        <v>13</v>
      </c>
      <c r="D19" s="8">
        <v>2</v>
      </c>
      <c r="E19" s="9">
        <f t="shared" si="8"/>
        <v>0.11514104778353484</v>
      </c>
      <c r="F19" s="8">
        <v>2</v>
      </c>
      <c r="G19" s="9">
        <f t="shared" si="9"/>
        <v>0.11025358324145534</v>
      </c>
      <c r="H19" s="8">
        <v>1</v>
      </c>
      <c r="I19" s="9">
        <f t="shared" si="10"/>
        <v>5.7240984544934169E-2</v>
      </c>
      <c r="J19" s="8">
        <v>1</v>
      </c>
      <c r="K19" s="9">
        <f t="shared" si="11"/>
        <v>6.1842918985776131E-2</v>
      </c>
      <c r="L19" s="8">
        <v>1</v>
      </c>
      <c r="M19" s="9">
        <f t="shared" si="12"/>
        <v>6.5231572080887146E-2</v>
      </c>
      <c r="N19" s="8">
        <v>3</v>
      </c>
      <c r="O19" s="9">
        <f t="shared" si="13"/>
        <v>0.20590253946465342</v>
      </c>
      <c r="P19" s="8">
        <v>2</v>
      </c>
      <c r="Q19" s="9">
        <f t="shared" si="14"/>
        <v>0.13698630136986301</v>
      </c>
      <c r="R19" s="8">
        <v>1</v>
      </c>
      <c r="S19" s="9">
        <f t="shared" si="15"/>
        <v>6.807351940095302E-2</v>
      </c>
    </row>
    <row r="20" spans="2:19" ht="17.25" customHeight="1" x14ac:dyDescent="0.2">
      <c r="C20" s="15" t="s">
        <v>14</v>
      </c>
      <c r="D20" s="8">
        <v>1282</v>
      </c>
      <c r="E20" s="9">
        <f t="shared" si="8"/>
        <v>73.805411629245825</v>
      </c>
      <c r="F20" s="8">
        <v>1280</v>
      </c>
      <c r="G20" s="9">
        <f t="shared" si="9"/>
        <v>70.562293274531413</v>
      </c>
      <c r="H20" s="8">
        <v>1202</v>
      </c>
      <c r="I20" s="9">
        <f t="shared" si="10"/>
        <v>68.803663423010875</v>
      </c>
      <c r="J20" s="8">
        <v>1118</v>
      </c>
      <c r="K20" s="9">
        <f t="shared" si="11"/>
        <v>69.140383426097713</v>
      </c>
      <c r="L20" s="8">
        <v>1067</v>
      </c>
      <c r="M20" s="9">
        <f t="shared" si="12"/>
        <v>69.602087410306595</v>
      </c>
      <c r="N20" s="8">
        <v>990</v>
      </c>
      <c r="O20" s="9">
        <f t="shared" si="13"/>
        <v>67.947838023335621</v>
      </c>
      <c r="P20" s="8">
        <v>984</v>
      </c>
      <c r="Q20" s="9">
        <f t="shared" si="14"/>
        <v>67.397260273972606</v>
      </c>
      <c r="R20" s="8">
        <v>936</v>
      </c>
      <c r="S20" s="9">
        <f t="shared" si="15"/>
        <v>63.716814159292035</v>
      </c>
    </row>
    <row r="21" spans="2:19" ht="17.25" customHeight="1" x14ac:dyDescent="0.2">
      <c r="C21" s="15" t="s">
        <v>15</v>
      </c>
      <c r="D21" s="8">
        <v>33</v>
      </c>
      <c r="E21" s="9">
        <f t="shared" si="8"/>
        <v>1.8998272884283247</v>
      </c>
      <c r="F21" s="8">
        <v>43</v>
      </c>
      <c r="G21" s="9">
        <f t="shared" si="9"/>
        <v>2.3704520396912896</v>
      </c>
      <c r="H21" s="8">
        <v>45</v>
      </c>
      <c r="I21" s="9">
        <f t="shared" si="10"/>
        <v>2.5758443045220378</v>
      </c>
      <c r="J21" s="8">
        <v>46</v>
      </c>
      <c r="K21" s="9">
        <f t="shared" si="11"/>
        <v>2.8447742733457018</v>
      </c>
      <c r="L21" s="8">
        <v>40</v>
      </c>
      <c r="M21" s="9">
        <f t="shared" si="12"/>
        <v>2.6092628832354858</v>
      </c>
      <c r="N21" s="8">
        <v>37</v>
      </c>
      <c r="O21" s="9">
        <f t="shared" si="13"/>
        <v>2.5394646533973919</v>
      </c>
      <c r="P21" s="8">
        <v>39</v>
      </c>
      <c r="Q21" s="9">
        <f t="shared" si="14"/>
        <v>2.6712328767123288</v>
      </c>
      <c r="R21" s="8">
        <v>42</v>
      </c>
      <c r="S21" s="9">
        <f t="shared" si="15"/>
        <v>2.8590878148400272</v>
      </c>
    </row>
    <row r="22" spans="2:19" ht="17.25" customHeight="1" x14ac:dyDescent="0.2">
      <c r="C22" s="15" t="s">
        <v>18</v>
      </c>
      <c r="D22" s="8">
        <v>33</v>
      </c>
      <c r="E22" s="9">
        <f t="shared" si="8"/>
        <v>1.8998272884283247</v>
      </c>
      <c r="F22" s="8">
        <v>38</v>
      </c>
      <c r="G22" s="9">
        <f t="shared" si="9"/>
        <v>2.0948180815876514</v>
      </c>
      <c r="H22" s="8">
        <v>33</v>
      </c>
      <c r="I22" s="9">
        <f t="shared" si="10"/>
        <v>1.8889524899828276</v>
      </c>
      <c r="J22" s="8">
        <v>32</v>
      </c>
      <c r="K22" s="9">
        <f t="shared" si="11"/>
        <v>1.9789734075448362</v>
      </c>
      <c r="L22" s="8">
        <v>21</v>
      </c>
      <c r="M22" s="9">
        <f t="shared" si="12"/>
        <v>1.3698630136986301</v>
      </c>
      <c r="N22" s="8">
        <v>21</v>
      </c>
      <c r="O22" s="9">
        <f t="shared" si="13"/>
        <v>1.4413177762525737</v>
      </c>
      <c r="P22" s="8">
        <v>17</v>
      </c>
      <c r="Q22" s="9">
        <f t="shared" si="14"/>
        <v>1.1643835616438356</v>
      </c>
      <c r="R22" s="8">
        <v>14</v>
      </c>
      <c r="S22" s="9">
        <f t="shared" si="15"/>
        <v>0.95302927161334239</v>
      </c>
    </row>
    <row r="23" spans="2:19" ht="17.25" customHeight="1" x14ac:dyDescent="0.2">
      <c r="C23" s="15" t="s">
        <v>6</v>
      </c>
      <c r="D23" s="8">
        <f>SUM(D14:D22)</f>
        <v>1737</v>
      </c>
      <c r="E23" s="9">
        <f t="shared" si="8"/>
        <v>100</v>
      </c>
      <c r="F23" s="8">
        <f>SUM(F14:F22)</f>
        <v>1814</v>
      </c>
      <c r="G23" s="9">
        <f t="shared" si="9"/>
        <v>100</v>
      </c>
      <c r="H23" s="8">
        <f>SUM(H14:H22)</f>
        <v>1747</v>
      </c>
      <c r="I23" s="9">
        <f t="shared" si="10"/>
        <v>100</v>
      </c>
      <c r="J23" s="8">
        <f>SUM(J14:J22)</f>
        <v>1617</v>
      </c>
      <c r="K23" s="9">
        <f t="shared" si="11"/>
        <v>100</v>
      </c>
      <c r="L23" s="8">
        <f>SUM(L14:L22)</f>
        <v>1533</v>
      </c>
      <c r="M23" s="9">
        <f t="shared" si="12"/>
        <v>100</v>
      </c>
      <c r="N23" s="8">
        <f>SUM(N14:N22)</f>
        <v>1457</v>
      </c>
      <c r="O23" s="9">
        <f t="shared" si="13"/>
        <v>100</v>
      </c>
      <c r="P23" s="8">
        <f>SUM(P14:P22)</f>
        <v>1460</v>
      </c>
      <c r="Q23" s="9">
        <f t="shared" si="14"/>
        <v>100</v>
      </c>
      <c r="R23" s="8">
        <f>SUM(R14:R22)</f>
        <v>1469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17</v>
      </c>
      <c r="E25" s="18">
        <f>(D25/D$34)*100</f>
        <v>0.72494669509594889</v>
      </c>
      <c r="F25" s="20">
        <f t="shared" si="16"/>
        <v>13</v>
      </c>
      <c r="G25" s="18">
        <f>(F25/F$34)*100</f>
        <v>0.54211843202668897</v>
      </c>
      <c r="H25" s="20">
        <f t="shared" ref="H25:L33" si="17">SUM(H3,H14)</f>
        <v>17</v>
      </c>
      <c r="I25" s="18">
        <f>(H25/H$34)*100</f>
        <v>0.74041811846689898</v>
      </c>
      <c r="J25" s="20">
        <f t="shared" ref="J25:J33" si="18">SUM(J3,J14)</f>
        <v>13</v>
      </c>
      <c r="K25" s="18">
        <f>(J25/J$34)*100</f>
        <v>0.59852670349907922</v>
      </c>
      <c r="L25" s="20">
        <f t="shared" si="17"/>
        <v>11</v>
      </c>
      <c r="M25" s="18">
        <f>(L25/L$34)*100</f>
        <v>0.53372149442018446</v>
      </c>
      <c r="N25" s="20">
        <f t="shared" ref="N25:P33" si="19">SUM(N3,N14)</f>
        <v>8</v>
      </c>
      <c r="O25" s="18">
        <f>(N25/N$34)*100</f>
        <v>0.40261701056869653</v>
      </c>
      <c r="P25" s="20">
        <f t="shared" si="19"/>
        <v>10</v>
      </c>
      <c r="Q25" s="18">
        <f>(P25/P$34)*100</f>
        <v>0.50125313283208017</v>
      </c>
      <c r="R25" s="20">
        <f t="shared" ref="R25" si="20">SUM(R3,R14)</f>
        <v>12</v>
      </c>
      <c r="S25" s="18">
        <f>(R25/R$34)*100</f>
        <v>0.59376546264225627</v>
      </c>
    </row>
    <row r="26" spans="2:19" ht="17.25" customHeight="1" x14ac:dyDescent="0.2">
      <c r="C26" s="15" t="s">
        <v>16</v>
      </c>
      <c r="D26" s="8">
        <f t="shared" si="16"/>
        <v>250</v>
      </c>
      <c r="E26" s="9">
        <f t="shared" ref="E26:E33" si="21">(D26/D$34)*100</f>
        <v>10.660980810234541</v>
      </c>
      <c r="F26" s="8">
        <f t="shared" si="16"/>
        <v>314</v>
      </c>
      <c r="G26" s="9">
        <f t="shared" ref="G26:G33" si="22">(F26/F$34)*100</f>
        <v>13.094245204336946</v>
      </c>
      <c r="H26" s="8">
        <f t="shared" si="17"/>
        <v>332</v>
      </c>
      <c r="I26" s="9">
        <f t="shared" ref="I26:I33" si="23">(H26/H$34)*100</f>
        <v>14.459930313588851</v>
      </c>
      <c r="J26" s="8">
        <f t="shared" si="18"/>
        <v>317</v>
      </c>
      <c r="K26" s="9">
        <f t="shared" ref="K26:K33" si="24">(J26/J$34)*100</f>
        <v>14.594843462246775</v>
      </c>
      <c r="L26" s="8">
        <f t="shared" si="17"/>
        <v>303</v>
      </c>
      <c r="M26" s="9">
        <f t="shared" ref="M26:M33" si="25">(L26/L$34)*100</f>
        <v>14.701601164483261</v>
      </c>
      <c r="N26" s="8">
        <f t="shared" si="19"/>
        <v>314</v>
      </c>
      <c r="O26" s="9">
        <f t="shared" ref="O26:O33" si="26">(N26/N$34)*100</f>
        <v>15.802717664821339</v>
      </c>
      <c r="P26" s="8">
        <f t="shared" si="19"/>
        <v>332</v>
      </c>
      <c r="Q26" s="9">
        <f t="shared" ref="Q26:Q33" si="27">(P26/P$34)*100</f>
        <v>16.641604010025063</v>
      </c>
      <c r="R26" s="8">
        <f t="shared" ref="R26" si="28">SUM(R4,R15)</f>
        <v>375</v>
      </c>
      <c r="S26" s="9">
        <f t="shared" ref="S26:S33" si="29">(R26/R$34)*100</f>
        <v>18.555170707570507</v>
      </c>
    </row>
    <row r="27" spans="2:19" ht="17.25" customHeight="1" x14ac:dyDescent="0.2">
      <c r="C27" s="15" t="s">
        <v>11</v>
      </c>
      <c r="D27" s="8">
        <f t="shared" si="16"/>
        <v>1</v>
      </c>
      <c r="E27" s="9">
        <f t="shared" si="21"/>
        <v>4.2643923240938165E-2</v>
      </c>
      <c r="F27" s="8">
        <f t="shared" si="16"/>
        <v>2</v>
      </c>
      <c r="G27" s="9">
        <f t="shared" si="22"/>
        <v>8.3402835696413671E-2</v>
      </c>
      <c r="H27" s="8">
        <f t="shared" si="17"/>
        <v>3</v>
      </c>
      <c r="I27" s="9">
        <f t="shared" si="23"/>
        <v>0.13066202090592335</v>
      </c>
      <c r="J27" s="8">
        <f t="shared" si="18"/>
        <v>1</v>
      </c>
      <c r="K27" s="9">
        <f t="shared" si="24"/>
        <v>4.6040515653775323E-2</v>
      </c>
      <c r="L27" s="8">
        <f t="shared" si="17"/>
        <v>0</v>
      </c>
      <c r="M27" s="9">
        <f t="shared" si="25"/>
        <v>0</v>
      </c>
      <c r="N27" s="8">
        <f t="shared" si="19"/>
        <v>0</v>
      </c>
      <c r="O27" s="9">
        <f t="shared" si="26"/>
        <v>0</v>
      </c>
      <c r="P27" s="8">
        <f t="shared" si="19"/>
        <v>0</v>
      </c>
      <c r="Q27" s="9">
        <f t="shared" si="27"/>
        <v>0</v>
      </c>
      <c r="R27" s="8">
        <f t="shared" ref="R27" si="30">SUM(R5,R16)</f>
        <v>0</v>
      </c>
      <c r="S27" s="9">
        <f t="shared" si="29"/>
        <v>0</v>
      </c>
    </row>
    <row r="28" spans="2:19" ht="17.25" customHeight="1" x14ac:dyDescent="0.2">
      <c r="C28" s="15" t="s">
        <v>17</v>
      </c>
      <c r="D28" s="8">
        <f t="shared" si="16"/>
        <v>47</v>
      </c>
      <c r="E28" s="9">
        <f t="shared" si="21"/>
        <v>2.0042643923240937</v>
      </c>
      <c r="F28" s="8">
        <f t="shared" si="16"/>
        <v>43</v>
      </c>
      <c r="G28" s="9">
        <f t="shared" si="22"/>
        <v>1.7931609674728941</v>
      </c>
      <c r="H28" s="8">
        <f t="shared" si="17"/>
        <v>44</v>
      </c>
      <c r="I28" s="9">
        <f t="shared" si="23"/>
        <v>1.9163763066202089</v>
      </c>
      <c r="J28" s="8">
        <f t="shared" si="18"/>
        <v>43</v>
      </c>
      <c r="K28" s="9">
        <f t="shared" si="24"/>
        <v>1.979742173112339</v>
      </c>
      <c r="L28" s="8">
        <f t="shared" si="17"/>
        <v>44</v>
      </c>
      <c r="M28" s="9">
        <f t="shared" si="25"/>
        <v>2.1348859776807378</v>
      </c>
      <c r="N28" s="8">
        <f t="shared" si="19"/>
        <v>46</v>
      </c>
      <c r="O28" s="9">
        <f t="shared" si="26"/>
        <v>2.3150478107700048</v>
      </c>
      <c r="P28" s="8">
        <f t="shared" si="19"/>
        <v>45</v>
      </c>
      <c r="Q28" s="9">
        <f t="shared" si="27"/>
        <v>2.2556390977443606</v>
      </c>
      <c r="R28" s="8">
        <f t="shared" ref="R28" si="31">SUM(R6,R17)</f>
        <v>46</v>
      </c>
      <c r="S28" s="9">
        <f t="shared" si="29"/>
        <v>2.2761009401286492</v>
      </c>
    </row>
    <row r="29" spans="2:19" ht="17.25" customHeight="1" x14ac:dyDescent="0.2">
      <c r="C29" s="15" t="s">
        <v>12</v>
      </c>
      <c r="D29" s="8">
        <f t="shared" si="16"/>
        <v>225</v>
      </c>
      <c r="E29" s="9">
        <f t="shared" si="21"/>
        <v>9.5948827292110881</v>
      </c>
      <c r="F29" s="8">
        <f t="shared" si="16"/>
        <v>232</v>
      </c>
      <c r="G29" s="9">
        <f t="shared" si="22"/>
        <v>9.6747289407839876</v>
      </c>
      <c r="H29" s="8">
        <f t="shared" si="17"/>
        <v>229</v>
      </c>
      <c r="I29" s="9">
        <f t="shared" si="23"/>
        <v>9.973867595818815</v>
      </c>
      <c r="J29" s="8">
        <f t="shared" si="18"/>
        <v>208</v>
      </c>
      <c r="K29" s="9">
        <f t="shared" si="24"/>
        <v>9.5764272559852675</v>
      </c>
      <c r="L29" s="8">
        <f t="shared" si="17"/>
        <v>195</v>
      </c>
      <c r="M29" s="9">
        <f t="shared" si="25"/>
        <v>9.4614264919941782</v>
      </c>
      <c r="N29" s="8">
        <f t="shared" si="19"/>
        <v>195</v>
      </c>
      <c r="O29" s="9">
        <f t="shared" si="26"/>
        <v>9.8137896326119769</v>
      </c>
      <c r="P29" s="8">
        <f t="shared" si="19"/>
        <v>210</v>
      </c>
      <c r="Q29" s="9">
        <f t="shared" si="27"/>
        <v>10.526315789473683</v>
      </c>
      <c r="R29" s="8">
        <f t="shared" ref="R29" si="32">SUM(R7,R18)</f>
        <v>238</v>
      </c>
      <c r="S29" s="9">
        <f t="shared" si="29"/>
        <v>11.77634834240475</v>
      </c>
    </row>
    <row r="30" spans="2:19" ht="17.25" customHeight="1" x14ac:dyDescent="0.2">
      <c r="C30" s="15" t="s">
        <v>13</v>
      </c>
      <c r="D30" s="8">
        <f t="shared" si="16"/>
        <v>2</v>
      </c>
      <c r="E30" s="9">
        <f t="shared" si="21"/>
        <v>8.5287846481876331E-2</v>
      </c>
      <c r="F30" s="8">
        <f t="shared" si="16"/>
        <v>2</v>
      </c>
      <c r="G30" s="9">
        <f t="shared" si="22"/>
        <v>8.3402835696413671E-2</v>
      </c>
      <c r="H30" s="8">
        <f t="shared" si="17"/>
        <v>1</v>
      </c>
      <c r="I30" s="9">
        <f t="shared" si="23"/>
        <v>4.3554006968641118E-2</v>
      </c>
      <c r="J30" s="8">
        <f t="shared" si="18"/>
        <v>2</v>
      </c>
      <c r="K30" s="9">
        <f t="shared" si="24"/>
        <v>9.2081031307550645E-2</v>
      </c>
      <c r="L30" s="8">
        <f t="shared" si="17"/>
        <v>1</v>
      </c>
      <c r="M30" s="9">
        <f t="shared" si="25"/>
        <v>4.8520135856380396E-2</v>
      </c>
      <c r="N30" s="8">
        <f t="shared" si="19"/>
        <v>3</v>
      </c>
      <c r="O30" s="9">
        <f t="shared" si="26"/>
        <v>0.15098137896326119</v>
      </c>
      <c r="P30" s="8">
        <f t="shared" si="19"/>
        <v>2</v>
      </c>
      <c r="Q30" s="9">
        <f t="shared" si="27"/>
        <v>0.10025062656641603</v>
      </c>
      <c r="R30" s="8">
        <f t="shared" ref="R30" si="33">SUM(R8,R19)</f>
        <v>1</v>
      </c>
      <c r="S30" s="9">
        <f t="shared" si="29"/>
        <v>4.9480455220188027E-2</v>
      </c>
    </row>
    <row r="31" spans="2:19" ht="17.25" customHeight="1" x14ac:dyDescent="0.2">
      <c r="C31" s="15" t="s">
        <v>14</v>
      </c>
      <c r="D31" s="8">
        <f t="shared" si="16"/>
        <v>1695</v>
      </c>
      <c r="E31" s="9">
        <f t="shared" si="21"/>
        <v>72.281449893390189</v>
      </c>
      <c r="F31" s="8">
        <f t="shared" si="16"/>
        <v>1675</v>
      </c>
      <c r="G31" s="9">
        <f t="shared" si="22"/>
        <v>69.849874895746453</v>
      </c>
      <c r="H31" s="8">
        <f t="shared" si="17"/>
        <v>1564</v>
      </c>
      <c r="I31" s="9">
        <f t="shared" si="23"/>
        <v>68.118466898954694</v>
      </c>
      <c r="J31" s="8">
        <f t="shared" si="18"/>
        <v>1480</v>
      </c>
      <c r="K31" s="9">
        <f t="shared" si="24"/>
        <v>68.139963167587482</v>
      </c>
      <c r="L31" s="8">
        <f t="shared" si="17"/>
        <v>1414</v>
      </c>
      <c r="M31" s="9">
        <f t="shared" si="25"/>
        <v>68.607472100921882</v>
      </c>
      <c r="N31" s="8">
        <f t="shared" si="19"/>
        <v>1331</v>
      </c>
      <c r="O31" s="9">
        <f t="shared" si="26"/>
        <v>66.985405133366882</v>
      </c>
      <c r="P31" s="8">
        <f t="shared" si="19"/>
        <v>1309</v>
      </c>
      <c r="Q31" s="9">
        <f t="shared" si="27"/>
        <v>65.614035087719301</v>
      </c>
      <c r="R31" s="8">
        <f t="shared" ref="R31" si="34">SUM(R9,R20)</f>
        <v>1264</v>
      </c>
      <c r="S31" s="9">
        <f t="shared" si="29"/>
        <v>62.543295398317667</v>
      </c>
    </row>
    <row r="32" spans="2:19" ht="17.25" customHeight="1" x14ac:dyDescent="0.2">
      <c r="C32" s="15" t="s">
        <v>15</v>
      </c>
      <c r="D32" s="8">
        <f t="shared" si="16"/>
        <v>56</v>
      </c>
      <c r="E32" s="9">
        <f t="shared" si="21"/>
        <v>2.3880597014925375</v>
      </c>
      <c r="F32" s="8">
        <f t="shared" si="16"/>
        <v>60</v>
      </c>
      <c r="G32" s="9">
        <f t="shared" si="22"/>
        <v>2.5020850708924103</v>
      </c>
      <c r="H32" s="8">
        <f t="shared" si="17"/>
        <v>57</v>
      </c>
      <c r="I32" s="9">
        <f t="shared" si="23"/>
        <v>2.4825783972125435</v>
      </c>
      <c r="J32" s="8">
        <f t="shared" si="18"/>
        <v>62</v>
      </c>
      <c r="K32" s="9">
        <f t="shared" si="24"/>
        <v>2.85451197053407</v>
      </c>
      <c r="L32" s="8">
        <f t="shared" si="17"/>
        <v>62</v>
      </c>
      <c r="M32" s="9">
        <f t="shared" si="25"/>
        <v>3.0082484230955848</v>
      </c>
      <c r="N32" s="8">
        <f t="shared" si="19"/>
        <v>62</v>
      </c>
      <c r="O32" s="9">
        <f t="shared" si="26"/>
        <v>3.1202818319073979</v>
      </c>
      <c r="P32" s="8">
        <f t="shared" si="19"/>
        <v>63</v>
      </c>
      <c r="Q32" s="9">
        <f t="shared" si="27"/>
        <v>3.1578947368421053</v>
      </c>
      <c r="R32" s="8">
        <f t="shared" ref="R32" si="35">SUM(R10,R21)</f>
        <v>65</v>
      </c>
      <c r="S32" s="9">
        <f t="shared" si="29"/>
        <v>3.2162295893122215</v>
      </c>
    </row>
    <row r="33" spans="2:19" ht="17.25" customHeight="1" x14ac:dyDescent="0.2">
      <c r="C33" s="15" t="s">
        <v>18</v>
      </c>
      <c r="D33" s="8">
        <f t="shared" si="16"/>
        <v>52</v>
      </c>
      <c r="E33" s="9">
        <f t="shared" si="21"/>
        <v>2.2174840085287846</v>
      </c>
      <c r="F33" s="8">
        <f t="shared" si="16"/>
        <v>57</v>
      </c>
      <c r="G33" s="9">
        <f t="shared" si="22"/>
        <v>2.37698081734779</v>
      </c>
      <c r="H33" s="8">
        <f t="shared" si="17"/>
        <v>49</v>
      </c>
      <c r="I33" s="9">
        <f t="shared" si="23"/>
        <v>2.1341463414634148</v>
      </c>
      <c r="J33" s="8">
        <f t="shared" si="18"/>
        <v>46</v>
      </c>
      <c r="K33" s="9">
        <f t="shared" si="24"/>
        <v>2.117863720073665</v>
      </c>
      <c r="L33" s="8">
        <f t="shared" si="17"/>
        <v>31</v>
      </c>
      <c r="M33" s="9">
        <f t="shared" si="25"/>
        <v>1.5041242115477924</v>
      </c>
      <c r="N33" s="8">
        <f t="shared" si="19"/>
        <v>28</v>
      </c>
      <c r="O33" s="9">
        <f t="shared" si="26"/>
        <v>1.4091595369904377</v>
      </c>
      <c r="P33" s="8">
        <f t="shared" si="19"/>
        <v>24</v>
      </c>
      <c r="Q33" s="9">
        <f t="shared" si="27"/>
        <v>1.2030075187969926</v>
      </c>
      <c r="R33" s="8">
        <f t="shared" ref="R33" si="36">SUM(R11,R22)</f>
        <v>20</v>
      </c>
      <c r="S33" s="9">
        <f t="shared" si="29"/>
        <v>0.98960910440376049</v>
      </c>
    </row>
    <row r="34" spans="2:19" ht="17.25" customHeight="1" x14ac:dyDescent="0.2">
      <c r="C34" s="15" t="s">
        <v>6</v>
      </c>
      <c r="D34" s="8">
        <f>SUM(D25:D33)</f>
        <v>2345</v>
      </c>
      <c r="E34" s="9">
        <f>(D34/D$34)*100</f>
        <v>100</v>
      </c>
      <c r="F34" s="8">
        <f>SUM(F25:F33)</f>
        <v>2398</v>
      </c>
      <c r="G34" s="9">
        <f>(F34/F$34)*100</f>
        <v>100</v>
      </c>
      <c r="H34" s="8">
        <f>SUM(H25:H33)</f>
        <v>2296</v>
      </c>
      <c r="I34" s="9">
        <f>(H34/H$34)*100</f>
        <v>100</v>
      </c>
      <c r="J34" s="8">
        <f>SUM(J25:J33)</f>
        <v>2172</v>
      </c>
      <c r="K34" s="9">
        <f>(J34/J$34)*100</f>
        <v>100</v>
      </c>
      <c r="L34" s="8">
        <f>SUM(L25:L33)</f>
        <v>2061</v>
      </c>
      <c r="M34" s="9">
        <f>(L34/L$34)*100</f>
        <v>100</v>
      </c>
      <c r="N34" s="8">
        <f>SUM(N25:N33)</f>
        <v>1987</v>
      </c>
      <c r="O34" s="9">
        <f>(N34/N$34)*100</f>
        <v>100</v>
      </c>
      <c r="P34" s="8">
        <f>SUM(P25:P33)</f>
        <v>1995</v>
      </c>
      <c r="Q34" s="9">
        <f>(P34/P$34)*100</f>
        <v>100</v>
      </c>
      <c r="R34" s="8">
        <f>SUM(R25:R33)</f>
        <v>2021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88" orientation="portrait" r:id="rId1"/>
  <headerFooter>
    <oddHeader>&amp;L&amp;"Arial Narrow,Bold"&amp;12SEPS-Spring Headcount Enrollment by Gender and Race/Ethnicity 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35F0-7D3B-4F6B-ABA7-C6A80F7CF61E}">
  <sheetPr>
    <tabColor theme="6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25.85546875" style="1" bestFit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1</v>
      </c>
      <c r="B3" s="1" t="s">
        <v>2</v>
      </c>
      <c r="C3" s="14" t="s">
        <v>22</v>
      </c>
      <c r="D3" s="8">
        <v>4</v>
      </c>
      <c r="E3" s="9">
        <f t="shared" ref="E3:E11" si="0">(D3/D$12)*100</f>
        <v>1.1142061281337048</v>
      </c>
      <c r="F3" s="8">
        <v>2</v>
      </c>
      <c r="G3" s="9">
        <f t="shared" ref="G3:G11" si="1">(F3/F$12)*100</f>
        <v>0.64516129032258063</v>
      </c>
      <c r="H3" s="2">
        <v>4</v>
      </c>
      <c r="I3" s="9">
        <f t="shared" ref="I3:I11" si="2">(H3/H$12)*100</f>
        <v>1.3793103448275863</v>
      </c>
      <c r="J3" s="2">
        <v>2</v>
      </c>
      <c r="K3" s="9">
        <f t="shared" ref="K3:K11" si="3">(J3/J$12)*100</f>
        <v>0.64935064935064934</v>
      </c>
      <c r="L3" s="2">
        <v>1</v>
      </c>
      <c r="M3" s="9">
        <f t="shared" ref="M3:M11" si="4">(L3/L$12)*100</f>
        <v>0.34482758620689657</v>
      </c>
      <c r="N3" s="2">
        <v>0</v>
      </c>
      <c r="O3" s="9">
        <f t="shared" ref="O3:O11" si="5">(N3/N$12)*100</f>
        <v>0</v>
      </c>
      <c r="P3" s="2">
        <v>0</v>
      </c>
      <c r="Q3" s="9">
        <f t="shared" ref="Q3:Q11" si="6">(P3/P$12)*100</f>
        <v>0</v>
      </c>
      <c r="R3" s="2">
        <v>1</v>
      </c>
      <c r="S3" s="9">
        <f t="shared" ref="S3:S11" si="7">(R3/R$12)*100</f>
        <v>0.28818443804034583</v>
      </c>
    </row>
    <row r="4" spans="1:19" ht="17.25" customHeight="1" x14ac:dyDescent="0.2">
      <c r="C4" s="15" t="s">
        <v>16</v>
      </c>
      <c r="D4" s="8">
        <v>56</v>
      </c>
      <c r="E4" s="9">
        <f t="shared" si="0"/>
        <v>15.598885793871867</v>
      </c>
      <c r="F4" s="8">
        <v>51</v>
      </c>
      <c r="G4" s="9">
        <f t="shared" si="1"/>
        <v>16.451612903225808</v>
      </c>
      <c r="H4" s="2">
        <v>52</v>
      </c>
      <c r="I4" s="9">
        <f t="shared" si="2"/>
        <v>17.931034482758619</v>
      </c>
      <c r="J4" s="2">
        <v>61</v>
      </c>
      <c r="K4" s="9">
        <f t="shared" si="3"/>
        <v>19.805194805194805</v>
      </c>
      <c r="L4" s="2">
        <v>48</v>
      </c>
      <c r="M4" s="9">
        <f t="shared" si="4"/>
        <v>16.551724137931036</v>
      </c>
      <c r="N4" s="2">
        <v>63</v>
      </c>
      <c r="O4" s="9">
        <f t="shared" si="5"/>
        <v>20.388349514563107</v>
      </c>
      <c r="P4" s="2">
        <v>67</v>
      </c>
      <c r="Q4" s="9">
        <f t="shared" si="6"/>
        <v>20.80745341614907</v>
      </c>
      <c r="R4" s="2">
        <v>71</v>
      </c>
      <c r="S4" s="9">
        <f t="shared" si="7"/>
        <v>20.461095100864554</v>
      </c>
    </row>
    <row r="5" spans="1:19" ht="17.25" customHeight="1" x14ac:dyDescent="0.2">
      <c r="C5" s="15" t="s">
        <v>11</v>
      </c>
      <c r="D5" s="8"/>
      <c r="E5" s="9">
        <f t="shared" si="0"/>
        <v>0</v>
      </c>
      <c r="F5" s="8">
        <v>1</v>
      </c>
      <c r="G5" s="9">
        <f t="shared" si="1"/>
        <v>0.32258064516129031</v>
      </c>
      <c r="H5" s="2">
        <v>0</v>
      </c>
      <c r="I5" s="9">
        <f t="shared" si="2"/>
        <v>0</v>
      </c>
      <c r="J5" s="2">
        <v>0</v>
      </c>
      <c r="K5" s="9">
        <f t="shared" si="3"/>
        <v>0</v>
      </c>
      <c r="L5" s="2">
        <v>0</v>
      </c>
      <c r="M5" s="9">
        <f t="shared" si="4"/>
        <v>0</v>
      </c>
      <c r="N5" s="2">
        <v>0</v>
      </c>
      <c r="O5" s="9">
        <f t="shared" si="5"/>
        <v>0</v>
      </c>
      <c r="P5" s="2">
        <v>0</v>
      </c>
      <c r="Q5" s="9">
        <f t="shared" si="6"/>
        <v>0</v>
      </c>
      <c r="R5" s="2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10</v>
      </c>
      <c r="E6" s="9">
        <f t="shared" si="0"/>
        <v>2.785515320334262</v>
      </c>
      <c r="F6" s="8">
        <v>9</v>
      </c>
      <c r="G6" s="9">
        <f t="shared" si="1"/>
        <v>2.903225806451613</v>
      </c>
      <c r="H6" s="2">
        <v>10</v>
      </c>
      <c r="I6" s="9">
        <f t="shared" si="2"/>
        <v>3.4482758620689653</v>
      </c>
      <c r="J6" s="2">
        <v>8</v>
      </c>
      <c r="K6" s="9">
        <f t="shared" si="3"/>
        <v>2.5974025974025974</v>
      </c>
      <c r="L6" s="2">
        <v>9</v>
      </c>
      <c r="M6" s="9">
        <f t="shared" si="4"/>
        <v>3.103448275862069</v>
      </c>
      <c r="N6" s="2">
        <v>9</v>
      </c>
      <c r="O6" s="9">
        <f t="shared" si="5"/>
        <v>2.912621359223301</v>
      </c>
      <c r="P6" s="2">
        <v>11</v>
      </c>
      <c r="Q6" s="9">
        <f t="shared" si="6"/>
        <v>3.4161490683229814</v>
      </c>
      <c r="R6" s="2">
        <v>13</v>
      </c>
      <c r="S6" s="9">
        <f t="shared" si="7"/>
        <v>3.7463976945244957</v>
      </c>
    </row>
    <row r="7" spans="1:19" ht="17.25" customHeight="1" x14ac:dyDescent="0.2">
      <c r="C7" s="15" t="s">
        <v>12</v>
      </c>
      <c r="D7" s="8">
        <v>41</v>
      </c>
      <c r="E7" s="9">
        <f t="shared" si="0"/>
        <v>11.420612813370473</v>
      </c>
      <c r="F7" s="8">
        <v>35</v>
      </c>
      <c r="G7" s="9">
        <f t="shared" si="1"/>
        <v>11.29032258064516</v>
      </c>
      <c r="H7" s="2">
        <v>34</v>
      </c>
      <c r="I7" s="9">
        <f t="shared" si="2"/>
        <v>11.724137931034482</v>
      </c>
      <c r="J7" s="2">
        <v>31</v>
      </c>
      <c r="K7" s="9">
        <f t="shared" si="3"/>
        <v>10.064935064935066</v>
      </c>
      <c r="L7" s="2">
        <v>29</v>
      </c>
      <c r="M7" s="9">
        <f t="shared" si="4"/>
        <v>10</v>
      </c>
      <c r="N7" s="2">
        <v>30</v>
      </c>
      <c r="O7" s="9">
        <f t="shared" si="5"/>
        <v>9.7087378640776691</v>
      </c>
      <c r="P7" s="2">
        <v>36</v>
      </c>
      <c r="Q7" s="9">
        <f t="shared" si="6"/>
        <v>11.180124223602485</v>
      </c>
      <c r="R7" s="2">
        <v>48</v>
      </c>
      <c r="S7" s="9">
        <f t="shared" si="7"/>
        <v>13.8328530259366</v>
      </c>
    </row>
    <row r="8" spans="1:19" ht="17.25" customHeight="1" x14ac:dyDescent="0.2">
      <c r="C8" s="15" t="s">
        <v>13</v>
      </c>
      <c r="D8" s="8"/>
      <c r="E8" s="9">
        <f t="shared" si="0"/>
        <v>0</v>
      </c>
      <c r="F8" s="8">
        <v>0</v>
      </c>
      <c r="G8" s="9">
        <f t="shared" si="1"/>
        <v>0</v>
      </c>
      <c r="H8" s="2">
        <v>0</v>
      </c>
      <c r="I8" s="9">
        <f t="shared" si="2"/>
        <v>0</v>
      </c>
      <c r="J8" s="2">
        <v>1</v>
      </c>
      <c r="K8" s="9">
        <f t="shared" si="3"/>
        <v>0.32467532467532467</v>
      </c>
      <c r="L8" s="2">
        <v>0</v>
      </c>
      <c r="M8" s="9">
        <f t="shared" si="4"/>
        <v>0</v>
      </c>
      <c r="N8" s="2">
        <v>0</v>
      </c>
      <c r="O8" s="9">
        <f t="shared" si="5"/>
        <v>0</v>
      </c>
      <c r="P8" s="2">
        <v>0</v>
      </c>
      <c r="Q8" s="9">
        <f t="shared" si="6"/>
        <v>0</v>
      </c>
      <c r="R8" s="2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215</v>
      </c>
      <c r="E9" s="9">
        <f t="shared" si="0"/>
        <v>59.888579387186624</v>
      </c>
      <c r="F9" s="8">
        <v>185</v>
      </c>
      <c r="G9" s="9">
        <f t="shared" si="1"/>
        <v>59.677419354838712</v>
      </c>
      <c r="H9" s="2">
        <v>167</v>
      </c>
      <c r="I9" s="9">
        <f t="shared" si="2"/>
        <v>57.58620689655173</v>
      </c>
      <c r="J9" s="2">
        <v>182</v>
      </c>
      <c r="K9" s="9">
        <f t="shared" si="3"/>
        <v>59.090909090909093</v>
      </c>
      <c r="L9" s="2">
        <v>179</v>
      </c>
      <c r="M9" s="9">
        <f t="shared" si="4"/>
        <v>61.724137931034484</v>
      </c>
      <c r="N9" s="2">
        <v>183</v>
      </c>
      <c r="O9" s="9">
        <f t="shared" si="5"/>
        <v>59.22330097087378</v>
      </c>
      <c r="P9" s="2">
        <v>186</v>
      </c>
      <c r="Q9" s="9">
        <f t="shared" si="6"/>
        <v>57.763975155279503</v>
      </c>
      <c r="R9" s="2">
        <v>194</v>
      </c>
      <c r="S9" s="9">
        <f t="shared" si="7"/>
        <v>55.907780979827095</v>
      </c>
    </row>
    <row r="10" spans="1:19" ht="17.25" customHeight="1" x14ac:dyDescent="0.2">
      <c r="C10" s="15" t="s">
        <v>15</v>
      </c>
      <c r="D10" s="8">
        <v>18</v>
      </c>
      <c r="E10" s="9">
        <f t="shared" si="0"/>
        <v>5.0139275766016711</v>
      </c>
      <c r="F10" s="8">
        <v>11</v>
      </c>
      <c r="G10" s="9">
        <f t="shared" si="1"/>
        <v>3.5483870967741935</v>
      </c>
      <c r="H10" s="2">
        <v>9</v>
      </c>
      <c r="I10" s="9">
        <f t="shared" si="2"/>
        <v>3.103448275862069</v>
      </c>
      <c r="J10" s="2">
        <v>11</v>
      </c>
      <c r="K10" s="9">
        <f t="shared" si="3"/>
        <v>3.5714285714285712</v>
      </c>
      <c r="L10" s="2">
        <v>15</v>
      </c>
      <c r="M10" s="9">
        <f t="shared" si="4"/>
        <v>5.1724137931034484</v>
      </c>
      <c r="N10" s="2">
        <v>17</v>
      </c>
      <c r="O10" s="9">
        <f t="shared" si="5"/>
        <v>5.5016181229773462</v>
      </c>
      <c r="P10" s="2">
        <v>15</v>
      </c>
      <c r="Q10" s="9">
        <f t="shared" si="6"/>
        <v>4.658385093167702</v>
      </c>
      <c r="R10" s="2">
        <v>14</v>
      </c>
      <c r="S10" s="9">
        <f t="shared" si="7"/>
        <v>4.0345821325648412</v>
      </c>
    </row>
    <row r="11" spans="1:19" ht="17.25" customHeight="1" x14ac:dyDescent="0.2">
      <c r="C11" s="15" t="s">
        <v>18</v>
      </c>
      <c r="D11" s="8">
        <v>15</v>
      </c>
      <c r="E11" s="9">
        <f t="shared" si="0"/>
        <v>4.1782729805013927</v>
      </c>
      <c r="F11" s="8">
        <v>16</v>
      </c>
      <c r="G11" s="9">
        <f t="shared" si="1"/>
        <v>5.161290322580645</v>
      </c>
      <c r="H11" s="2">
        <v>14</v>
      </c>
      <c r="I11" s="9">
        <f t="shared" si="2"/>
        <v>4.8275862068965516</v>
      </c>
      <c r="J11" s="2">
        <v>12</v>
      </c>
      <c r="K11" s="9">
        <f t="shared" si="3"/>
        <v>3.8961038961038961</v>
      </c>
      <c r="L11" s="2">
        <v>9</v>
      </c>
      <c r="M11" s="9">
        <f t="shared" si="4"/>
        <v>3.103448275862069</v>
      </c>
      <c r="N11" s="2">
        <v>7</v>
      </c>
      <c r="O11" s="9">
        <f t="shared" si="5"/>
        <v>2.2653721682847898</v>
      </c>
      <c r="P11" s="2">
        <v>7</v>
      </c>
      <c r="Q11" s="9">
        <f t="shared" si="6"/>
        <v>2.1739130434782608</v>
      </c>
      <c r="R11" s="2">
        <v>6</v>
      </c>
      <c r="S11" s="9">
        <f t="shared" si="7"/>
        <v>1.7291066282420751</v>
      </c>
    </row>
    <row r="12" spans="1:19" ht="17.25" customHeight="1" x14ac:dyDescent="0.2">
      <c r="C12" s="15" t="s">
        <v>6</v>
      </c>
      <c r="D12" s="8">
        <f>SUM(D3:D11)</f>
        <v>359</v>
      </c>
      <c r="E12" s="9">
        <f>(D12/D$12)*100</f>
        <v>100</v>
      </c>
      <c r="F12" s="8">
        <f>SUM(F3:F11)</f>
        <v>310</v>
      </c>
      <c r="G12" s="9">
        <f>(F12/F$12)*100</f>
        <v>100</v>
      </c>
      <c r="H12" s="2">
        <f>SUM(H3:H11)</f>
        <v>290</v>
      </c>
      <c r="I12" s="9">
        <f>(H12/H$12)*100</f>
        <v>100</v>
      </c>
      <c r="J12" s="2">
        <f>SUM(J3:J11)</f>
        <v>308</v>
      </c>
      <c r="K12" s="9">
        <f>(J12/J$12)*100</f>
        <v>100</v>
      </c>
      <c r="L12" s="2">
        <f>SUM(L3:L11)</f>
        <v>290</v>
      </c>
      <c r="M12" s="9">
        <f>(L12/L$12)*100</f>
        <v>100</v>
      </c>
      <c r="N12" s="2">
        <f>SUM(N3:N11)</f>
        <v>309</v>
      </c>
      <c r="O12" s="9">
        <f>(N12/N$12)*100</f>
        <v>100</v>
      </c>
      <c r="P12" s="2">
        <f>SUM(P3:P11)</f>
        <v>322</v>
      </c>
      <c r="Q12" s="9">
        <f>(P12/P$12)*100</f>
        <v>100</v>
      </c>
      <c r="R12" s="2">
        <f>SUM(R3:R11)</f>
        <v>347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11</v>
      </c>
      <c r="E14" s="18">
        <f t="shared" ref="E14:E23" si="8">(D14/D$23)*100</f>
        <v>1.1554621848739497</v>
      </c>
      <c r="F14" s="20">
        <v>10</v>
      </c>
      <c r="G14" s="18">
        <f t="shared" ref="G14:G23" si="9">(F14/F$23)*100</f>
        <v>1.0277492291880781</v>
      </c>
      <c r="H14" s="20">
        <v>10</v>
      </c>
      <c r="I14" s="18">
        <f t="shared" ref="I14:I23" si="10">(H14/H$23)*100</f>
        <v>1.088139281828074</v>
      </c>
      <c r="J14" s="20">
        <v>8</v>
      </c>
      <c r="K14" s="18">
        <f t="shared" ref="K14:K23" si="11">(J14/J$23)*100</f>
        <v>0.91638029782359687</v>
      </c>
      <c r="L14" s="20">
        <v>8</v>
      </c>
      <c r="M14" s="18">
        <f t="shared" ref="M14:M23" si="12">(L14/L$23)*100</f>
        <v>0.96969696969696972</v>
      </c>
      <c r="N14" s="20">
        <v>7</v>
      </c>
      <c r="O14" s="18">
        <f t="shared" ref="O14:O23" si="13">(N14/N$23)*100</f>
        <v>0.86741016109045854</v>
      </c>
      <c r="P14" s="20">
        <v>8</v>
      </c>
      <c r="Q14" s="18">
        <f t="shared" ref="Q14:Q23" si="14">(P14/P$23)*100</f>
        <v>0.96501809408926409</v>
      </c>
      <c r="R14" s="20">
        <v>9</v>
      </c>
      <c r="S14" s="18">
        <f t="shared" ref="S14:S23" si="15">(R14/R$23)*100</f>
        <v>1.0215664018161181</v>
      </c>
    </row>
    <row r="15" spans="1:19" ht="17.25" customHeight="1" x14ac:dyDescent="0.2">
      <c r="C15" s="15" t="s">
        <v>16</v>
      </c>
      <c r="D15" s="8">
        <v>116</v>
      </c>
      <c r="E15" s="9">
        <f t="shared" si="8"/>
        <v>12.184873949579831</v>
      </c>
      <c r="F15" s="8">
        <v>155</v>
      </c>
      <c r="G15" s="9">
        <f t="shared" si="9"/>
        <v>15.93011305241521</v>
      </c>
      <c r="H15" s="2">
        <v>158</v>
      </c>
      <c r="I15" s="9">
        <f t="shared" si="10"/>
        <v>17.19260065288357</v>
      </c>
      <c r="J15" s="2">
        <v>142</v>
      </c>
      <c r="K15" s="9">
        <f t="shared" si="11"/>
        <v>16.265750286368842</v>
      </c>
      <c r="L15" s="2">
        <v>144</v>
      </c>
      <c r="M15" s="9">
        <f t="shared" si="12"/>
        <v>17.454545454545457</v>
      </c>
      <c r="N15" s="2">
        <v>149</v>
      </c>
      <c r="O15" s="9">
        <f t="shared" si="13"/>
        <v>18.463444857496903</v>
      </c>
      <c r="P15" s="2">
        <v>158</v>
      </c>
      <c r="Q15" s="9">
        <f t="shared" si="14"/>
        <v>19.059107358262967</v>
      </c>
      <c r="R15" s="2">
        <v>195</v>
      </c>
      <c r="S15" s="9">
        <f t="shared" si="15"/>
        <v>22.13393870601589</v>
      </c>
    </row>
    <row r="16" spans="1:19" ht="17.25" customHeight="1" x14ac:dyDescent="0.2">
      <c r="C16" s="15" t="s">
        <v>11</v>
      </c>
      <c r="D16" s="8"/>
      <c r="E16" s="9">
        <f t="shared" si="8"/>
        <v>0</v>
      </c>
      <c r="F16" s="8">
        <v>0</v>
      </c>
      <c r="G16" s="9">
        <f t="shared" si="9"/>
        <v>0</v>
      </c>
      <c r="H16" s="2">
        <v>1</v>
      </c>
      <c r="I16" s="9">
        <f t="shared" si="10"/>
        <v>0.1088139281828074</v>
      </c>
      <c r="J16" s="2">
        <v>0</v>
      </c>
      <c r="K16" s="9">
        <f t="shared" si="11"/>
        <v>0</v>
      </c>
      <c r="L16" s="2">
        <v>0</v>
      </c>
      <c r="M16" s="9">
        <f t="shared" si="12"/>
        <v>0</v>
      </c>
      <c r="N16" s="2">
        <v>0</v>
      </c>
      <c r="O16" s="9">
        <f t="shared" si="13"/>
        <v>0</v>
      </c>
      <c r="P16" s="2">
        <v>0</v>
      </c>
      <c r="Q16" s="9">
        <f t="shared" si="14"/>
        <v>0</v>
      </c>
      <c r="R16" s="2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23</v>
      </c>
      <c r="E17" s="9">
        <f t="shared" si="8"/>
        <v>2.4159663865546221</v>
      </c>
      <c r="F17" s="8">
        <v>23</v>
      </c>
      <c r="G17" s="9">
        <f t="shared" si="9"/>
        <v>2.3638232271325799</v>
      </c>
      <c r="H17" s="2">
        <v>23</v>
      </c>
      <c r="I17" s="9">
        <f t="shared" si="10"/>
        <v>2.5027203482045701</v>
      </c>
      <c r="J17" s="2">
        <v>19</v>
      </c>
      <c r="K17" s="9">
        <f t="shared" si="11"/>
        <v>2.1764032073310422</v>
      </c>
      <c r="L17" s="2">
        <v>19</v>
      </c>
      <c r="M17" s="9">
        <f t="shared" si="12"/>
        <v>2.3030303030303028</v>
      </c>
      <c r="N17" s="2">
        <v>22</v>
      </c>
      <c r="O17" s="9">
        <f t="shared" si="13"/>
        <v>2.7261462205700124</v>
      </c>
      <c r="P17" s="2">
        <v>19</v>
      </c>
      <c r="Q17" s="9">
        <f t="shared" si="14"/>
        <v>2.2919179734620023</v>
      </c>
      <c r="R17" s="2">
        <v>22</v>
      </c>
      <c r="S17" s="9">
        <f t="shared" si="15"/>
        <v>2.4971623155505105</v>
      </c>
    </row>
    <row r="18" spans="2:19" ht="17.25" customHeight="1" x14ac:dyDescent="0.2">
      <c r="C18" s="15" t="s">
        <v>12</v>
      </c>
      <c r="D18" s="8">
        <v>110</v>
      </c>
      <c r="E18" s="9">
        <f t="shared" si="8"/>
        <v>11.554621848739496</v>
      </c>
      <c r="F18" s="8">
        <v>104</v>
      </c>
      <c r="G18" s="9">
        <f t="shared" si="9"/>
        <v>10.688591983556012</v>
      </c>
      <c r="H18" s="2">
        <v>99</v>
      </c>
      <c r="I18" s="9">
        <f t="shared" si="10"/>
        <v>10.772578890097932</v>
      </c>
      <c r="J18" s="2">
        <v>91</v>
      </c>
      <c r="K18" s="9">
        <f t="shared" si="11"/>
        <v>10.423825887743414</v>
      </c>
      <c r="L18" s="2">
        <v>91</v>
      </c>
      <c r="M18" s="9">
        <f t="shared" si="12"/>
        <v>11.030303030303031</v>
      </c>
      <c r="N18" s="2">
        <v>93</v>
      </c>
      <c r="O18" s="9">
        <f t="shared" si="13"/>
        <v>11.524163568773234</v>
      </c>
      <c r="P18" s="2">
        <v>102</v>
      </c>
      <c r="Q18" s="9">
        <f t="shared" si="14"/>
        <v>12.303980699638119</v>
      </c>
      <c r="R18" s="2">
        <v>121</v>
      </c>
      <c r="S18" s="9">
        <f t="shared" si="15"/>
        <v>13.734392735527809</v>
      </c>
    </row>
    <row r="19" spans="2:19" ht="17.25" customHeight="1" x14ac:dyDescent="0.2">
      <c r="C19" s="15" t="s">
        <v>13</v>
      </c>
      <c r="D19" s="8">
        <v>1</v>
      </c>
      <c r="E19" s="9">
        <f t="shared" si="8"/>
        <v>0.10504201680672269</v>
      </c>
      <c r="F19" s="8">
        <v>1</v>
      </c>
      <c r="G19" s="9">
        <f t="shared" si="9"/>
        <v>0.10277492291880781</v>
      </c>
      <c r="H19" s="2">
        <v>0</v>
      </c>
      <c r="I19" s="9">
        <f t="shared" si="10"/>
        <v>0</v>
      </c>
      <c r="J19" s="2">
        <v>0</v>
      </c>
      <c r="K19" s="9">
        <f t="shared" si="11"/>
        <v>0</v>
      </c>
      <c r="L19" s="2">
        <v>0</v>
      </c>
      <c r="M19" s="9">
        <f t="shared" si="12"/>
        <v>0</v>
      </c>
      <c r="N19" s="2">
        <v>2</v>
      </c>
      <c r="O19" s="9">
        <f t="shared" si="13"/>
        <v>0.24783147459727387</v>
      </c>
      <c r="P19" s="2">
        <v>2</v>
      </c>
      <c r="Q19" s="9">
        <f t="shared" si="14"/>
        <v>0.24125452352231602</v>
      </c>
      <c r="R19" s="2">
        <v>1</v>
      </c>
      <c r="S19" s="9">
        <f t="shared" si="15"/>
        <v>0.11350737797956867</v>
      </c>
    </row>
    <row r="20" spans="2:19" ht="17.25" customHeight="1" x14ac:dyDescent="0.2">
      <c r="C20" s="15" t="s">
        <v>14</v>
      </c>
      <c r="D20" s="8">
        <v>652</v>
      </c>
      <c r="E20" s="9">
        <f t="shared" si="8"/>
        <v>68.487394957983199</v>
      </c>
      <c r="F20" s="8">
        <v>628</v>
      </c>
      <c r="G20" s="9">
        <f t="shared" si="9"/>
        <v>64.5426515930113</v>
      </c>
      <c r="H20" s="2">
        <v>576</v>
      </c>
      <c r="I20" s="9">
        <f t="shared" si="10"/>
        <v>62.676822633297057</v>
      </c>
      <c r="J20" s="2">
        <v>561</v>
      </c>
      <c r="K20" s="9">
        <f t="shared" si="11"/>
        <v>64.261168384879724</v>
      </c>
      <c r="L20" s="2">
        <v>525</v>
      </c>
      <c r="M20" s="9">
        <f t="shared" si="12"/>
        <v>63.636363636363633</v>
      </c>
      <c r="N20" s="2">
        <v>498</v>
      </c>
      <c r="O20" s="9">
        <f t="shared" si="13"/>
        <v>61.710037174721187</v>
      </c>
      <c r="P20" s="2">
        <v>503</v>
      </c>
      <c r="Q20" s="9">
        <f t="shared" si="14"/>
        <v>60.675512665862485</v>
      </c>
      <c r="R20" s="2">
        <v>500</v>
      </c>
      <c r="S20" s="9">
        <f t="shared" si="15"/>
        <v>56.753688989784337</v>
      </c>
    </row>
    <row r="21" spans="2:19" ht="17.25" customHeight="1" x14ac:dyDescent="0.2">
      <c r="C21" s="15" t="s">
        <v>15</v>
      </c>
      <c r="D21" s="8">
        <v>16</v>
      </c>
      <c r="E21" s="9">
        <f t="shared" si="8"/>
        <v>1.680672268907563</v>
      </c>
      <c r="F21" s="8">
        <v>25</v>
      </c>
      <c r="G21" s="9">
        <f t="shared" si="9"/>
        <v>2.5693730729701953</v>
      </c>
      <c r="H21" s="2">
        <v>27</v>
      </c>
      <c r="I21" s="9">
        <f t="shared" si="10"/>
        <v>2.9379760609357999</v>
      </c>
      <c r="J21" s="2">
        <v>28</v>
      </c>
      <c r="K21" s="9">
        <f t="shared" si="11"/>
        <v>3.2073310423825885</v>
      </c>
      <c r="L21" s="2">
        <v>22</v>
      </c>
      <c r="M21" s="9">
        <f t="shared" si="12"/>
        <v>2.666666666666667</v>
      </c>
      <c r="N21" s="2">
        <v>21</v>
      </c>
      <c r="O21" s="9">
        <f t="shared" si="13"/>
        <v>2.6022304832713754</v>
      </c>
      <c r="P21" s="2">
        <v>24</v>
      </c>
      <c r="Q21" s="9">
        <f t="shared" si="14"/>
        <v>2.8950542822677927</v>
      </c>
      <c r="R21" s="2">
        <v>20</v>
      </c>
      <c r="S21" s="9">
        <f t="shared" si="15"/>
        <v>2.2701475595913734</v>
      </c>
    </row>
    <row r="22" spans="2:19" ht="17.25" customHeight="1" x14ac:dyDescent="0.2">
      <c r="C22" s="15" t="s">
        <v>18</v>
      </c>
      <c r="D22" s="8">
        <v>23</v>
      </c>
      <c r="E22" s="9">
        <f t="shared" si="8"/>
        <v>2.4159663865546221</v>
      </c>
      <c r="F22" s="8">
        <v>27</v>
      </c>
      <c r="G22" s="9">
        <f t="shared" si="9"/>
        <v>2.7749229188078108</v>
      </c>
      <c r="H22" s="2">
        <v>25</v>
      </c>
      <c r="I22" s="9">
        <f t="shared" si="10"/>
        <v>2.7203482045701848</v>
      </c>
      <c r="J22" s="2">
        <v>24</v>
      </c>
      <c r="K22" s="9">
        <f t="shared" si="11"/>
        <v>2.7491408934707904</v>
      </c>
      <c r="L22" s="2">
        <v>16</v>
      </c>
      <c r="M22" s="9">
        <f t="shared" si="12"/>
        <v>1.9393939393939394</v>
      </c>
      <c r="N22" s="2">
        <v>15</v>
      </c>
      <c r="O22" s="9">
        <f t="shared" si="13"/>
        <v>1.8587360594795539</v>
      </c>
      <c r="P22" s="2">
        <v>13</v>
      </c>
      <c r="Q22" s="9">
        <f t="shared" si="14"/>
        <v>1.5681544028950543</v>
      </c>
      <c r="R22" s="2">
        <v>13</v>
      </c>
      <c r="S22" s="9">
        <f t="shared" si="15"/>
        <v>1.4755959137343928</v>
      </c>
    </row>
    <row r="23" spans="2:19" ht="17.25" customHeight="1" x14ac:dyDescent="0.2">
      <c r="C23" s="15" t="s">
        <v>6</v>
      </c>
      <c r="D23" s="8">
        <f>SUM(D14:D22)</f>
        <v>952</v>
      </c>
      <c r="E23" s="9">
        <f t="shared" si="8"/>
        <v>100</v>
      </c>
      <c r="F23" s="8">
        <f>SUM(F14:F22)</f>
        <v>973</v>
      </c>
      <c r="G23" s="9">
        <f t="shared" si="9"/>
        <v>100</v>
      </c>
      <c r="H23" s="2">
        <f>SUM(H14:H22)</f>
        <v>919</v>
      </c>
      <c r="I23" s="9">
        <f t="shared" si="10"/>
        <v>100</v>
      </c>
      <c r="J23" s="2">
        <f>SUM(J14:J22)</f>
        <v>873</v>
      </c>
      <c r="K23" s="9">
        <f t="shared" si="11"/>
        <v>100</v>
      </c>
      <c r="L23" s="2">
        <f>SUM(L14:L22)</f>
        <v>825</v>
      </c>
      <c r="M23" s="9">
        <f t="shared" si="12"/>
        <v>100</v>
      </c>
      <c r="N23" s="2">
        <f>SUM(N14:N22)</f>
        <v>807</v>
      </c>
      <c r="O23" s="9">
        <f t="shared" si="13"/>
        <v>100</v>
      </c>
      <c r="P23" s="2">
        <f>SUM(P14:P22)</f>
        <v>829</v>
      </c>
      <c r="Q23" s="9">
        <f t="shared" si="14"/>
        <v>100</v>
      </c>
      <c r="R23" s="2">
        <f>SUM(R14:R22)</f>
        <v>881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15</v>
      </c>
      <c r="E25" s="18">
        <f t="shared" ref="E25:E33" si="17">(D25/D$34)*100</f>
        <v>1.1441647597254003</v>
      </c>
      <c r="F25" s="20">
        <f t="shared" si="16"/>
        <v>12</v>
      </c>
      <c r="G25" s="18">
        <f t="shared" ref="G25:G33" si="18">(F25/F$34)*100</f>
        <v>0.93530787217459088</v>
      </c>
      <c r="H25" s="20">
        <f t="shared" ref="H25:L33" si="19">SUM(H3,H14)</f>
        <v>14</v>
      </c>
      <c r="I25" s="18">
        <f t="shared" ref="I25:I33" si="20">(H25/H$34)*100</f>
        <v>1.1579818031430935</v>
      </c>
      <c r="J25" s="20">
        <f t="shared" ref="J25:J33" si="21">SUM(J3,J14)</f>
        <v>10</v>
      </c>
      <c r="K25" s="18">
        <f t="shared" ref="K25:K33" si="22">(J25/J$34)*100</f>
        <v>0.84674005080440307</v>
      </c>
      <c r="L25" s="20">
        <f t="shared" si="19"/>
        <v>9</v>
      </c>
      <c r="M25" s="18">
        <f t="shared" ref="M25:M33" si="23">(L25/L$34)*100</f>
        <v>0.80717488789237668</v>
      </c>
      <c r="N25" s="20">
        <f t="shared" ref="N25:P33" si="24">SUM(N3,N14)</f>
        <v>7</v>
      </c>
      <c r="O25" s="18">
        <f t="shared" ref="O25:O33" si="25">(N25/N$34)*100</f>
        <v>0.62724014336917566</v>
      </c>
      <c r="P25" s="20">
        <f t="shared" si="24"/>
        <v>8</v>
      </c>
      <c r="Q25" s="18">
        <f t="shared" ref="Q25:Q33" si="26">(P25/P$34)*100</f>
        <v>0.69504778453518679</v>
      </c>
      <c r="R25" s="20">
        <f t="shared" ref="R25" si="27">SUM(R3,R14)</f>
        <v>10</v>
      </c>
      <c r="S25" s="18">
        <f t="shared" ref="S25:S33" si="28">(R25/R$34)*100</f>
        <v>0.81433224755700329</v>
      </c>
    </row>
    <row r="26" spans="2:19" ht="17.25" customHeight="1" x14ac:dyDescent="0.2">
      <c r="C26" s="15" t="s">
        <v>16</v>
      </c>
      <c r="D26" s="8">
        <f t="shared" si="16"/>
        <v>172</v>
      </c>
      <c r="E26" s="9">
        <f t="shared" si="17"/>
        <v>13.119755911517924</v>
      </c>
      <c r="F26" s="8">
        <f t="shared" si="16"/>
        <v>206</v>
      </c>
      <c r="G26" s="9">
        <f t="shared" si="18"/>
        <v>16.056118472330475</v>
      </c>
      <c r="H26" s="8">
        <f t="shared" si="19"/>
        <v>210</v>
      </c>
      <c r="I26" s="9">
        <f t="shared" si="20"/>
        <v>17.369727047146402</v>
      </c>
      <c r="J26" s="8">
        <f t="shared" si="21"/>
        <v>203</v>
      </c>
      <c r="K26" s="9">
        <f t="shared" si="22"/>
        <v>17.188823031329381</v>
      </c>
      <c r="L26" s="8">
        <f t="shared" si="19"/>
        <v>192</v>
      </c>
      <c r="M26" s="9">
        <f t="shared" si="23"/>
        <v>17.219730941704036</v>
      </c>
      <c r="N26" s="8">
        <f t="shared" si="24"/>
        <v>212</v>
      </c>
      <c r="O26" s="9">
        <f t="shared" si="25"/>
        <v>18.996415770609318</v>
      </c>
      <c r="P26" s="8">
        <f t="shared" si="24"/>
        <v>225</v>
      </c>
      <c r="Q26" s="9">
        <f t="shared" si="26"/>
        <v>19.548218940052127</v>
      </c>
      <c r="R26" s="8">
        <f t="shared" ref="R26" si="29">SUM(R4,R15)</f>
        <v>266</v>
      </c>
      <c r="S26" s="9">
        <f t="shared" si="28"/>
        <v>21.661237785016286</v>
      </c>
    </row>
    <row r="27" spans="2:19" ht="17.25" customHeight="1" x14ac:dyDescent="0.2">
      <c r="C27" s="15" t="s">
        <v>11</v>
      </c>
      <c r="D27" s="8">
        <f t="shared" si="16"/>
        <v>0</v>
      </c>
      <c r="E27" s="9">
        <f t="shared" si="17"/>
        <v>0</v>
      </c>
      <c r="F27" s="8">
        <f t="shared" si="16"/>
        <v>1</v>
      </c>
      <c r="G27" s="9">
        <f t="shared" si="18"/>
        <v>7.7942322681215898E-2</v>
      </c>
      <c r="H27" s="8">
        <f t="shared" si="19"/>
        <v>1</v>
      </c>
      <c r="I27" s="9">
        <f t="shared" si="20"/>
        <v>8.2712985938792394E-2</v>
      </c>
      <c r="J27" s="8">
        <f t="shared" si="21"/>
        <v>0</v>
      </c>
      <c r="K27" s="9">
        <f t="shared" si="22"/>
        <v>0</v>
      </c>
      <c r="L27" s="8">
        <f t="shared" si="19"/>
        <v>0</v>
      </c>
      <c r="M27" s="9">
        <f t="shared" si="23"/>
        <v>0</v>
      </c>
      <c r="N27" s="8">
        <f t="shared" si="24"/>
        <v>0</v>
      </c>
      <c r="O27" s="9">
        <f t="shared" si="25"/>
        <v>0</v>
      </c>
      <c r="P27" s="8">
        <f t="shared" si="24"/>
        <v>0</v>
      </c>
      <c r="Q27" s="9">
        <f t="shared" si="26"/>
        <v>0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33</v>
      </c>
      <c r="E28" s="9">
        <f t="shared" si="17"/>
        <v>2.5171624713958809</v>
      </c>
      <c r="F28" s="8">
        <f t="shared" si="16"/>
        <v>32</v>
      </c>
      <c r="G28" s="9">
        <f t="shared" si="18"/>
        <v>2.4941543257989087</v>
      </c>
      <c r="H28" s="8">
        <f t="shared" si="19"/>
        <v>33</v>
      </c>
      <c r="I28" s="9">
        <f t="shared" si="20"/>
        <v>2.7295285359801489</v>
      </c>
      <c r="J28" s="8">
        <f t="shared" si="21"/>
        <v>27</v>
      </c>
      <c r="K28" s="9">
        <f t="shared" si="22"/>
        <v>2.2861981371718882</v>
      </c>
      <c r="L28" s="8">
        <f t="shared" si="19"/>
        <v>28</v>
      </c>
      <c r="M28" s="9">
        <f t="shared" si="23"/>
        <v>2.5112107623318383</v>
      </c>
      <c r="N28" s="8">
        <f t="shared" si="24"/>
        <v>31</v>
      </c>
      <c r="O28" s="9">
        <f t="shared" si="25"/>
        <v>2.7777777777777777</v>
      </c>
      <c r="P28" s="8">
        <f t="shared" si="24"/>
        <v>30</v>
      </c>
      <c r="Q28" s="9">
        <f t="shared" si="26"/>
        <v>2.6064291920069502</v>
      </c>
      <c r="R28" s="8">
        <f t="shared" ref="R28" si="31">SUM(R6,R17)</f>
        <v>35</v>
      </c>
      <c r="S28" s="9">
        <f t="shared" si="28"/>
        <v>2.8501628664495113</v>
      </c>
    </row>
    <row r="29" spans="2:19" ht="17.25" customHeight="1" x14ac:dyDescent="0.2">
      <c r="C29" s="15" t="s">
        <v>12</v>
      </c>
      <c r="D29" s="8">
        <f t="shared" si="16"/>
        <v>151</v>
      </c>
      <c r="E29" s="9">
        <f t="shared" si="17"/>
        <v>11.517925247902365</v>
      </c>
      <c r="F29" s="8">
        <f t="shared" si="16"/>
        <v>139</v>
      </c>
      <c r="G29" s="9">
        <f t="shared" si="18"/>
        <v>10.83398285268901</v>
      </c>
      <c r="H29" s="8">
        <f t="shared" si="19"/>
        <v>133</v>
      </c>
      <c r="I29" s="9">
        <f t="shared" si="20"/>
        <v>11.000827129859388</v>
      </c>
      <c r="J29" s="8">
        <f t="shared" si="21"/>
        <v>122</v>
      </c>
      <c r="K29" s="9">
        <f t="shared" si="22"/>
        <v>10.330228619813717</v>
      </c>
      <c r="L29" s="8">
        <f t="shared" si="19"/>
        <v>120</v>
      </c>
      <c r="M29" s="9">
        <f t="shared" si="23"/>
        <v>10.762331838565023</v>
      </c>
      <c r="N29" s="8">
        <f t="shared" si="24"/>
        <v>123</v>
      </c>
      <c r="O29" s="9">
        <f t="shared" si="25"/>
        <v>11.021505376344086</v>
      </c>
      <c r="P29" s="8">
        <f t="shared" si="24"/>
        <v>138</v>
      </c>
      <c r="Q29" s="9">
        <f t="shared" si="26"/>
        <v>11.989574283231972</v>
      </c>
      <c r="R29" s="8">
        <f t="shared" ref="R29" si="32">SUM(R7,R18)</f>
        <v>169</v>
      </c>
      <c r="S29" s="9">
        <f t="shared" si="28"/>
        <v>13.762214983713356</v>
      </c>
    </row>
    <row r="30" spans="2:19" ht="17.25" customHeight="1" x14ac:dyDescent="0.2">
      <c r="C30" s="15" t="s">
        <v>13</v>
      </c>
      <c r="D30" s="8">
        <f t="shared" si="16"/>
        <v>1</v>
      </c>
      <c r="E30" s="9">
        <f t="shared" si="17"/>
        <v>7.6277650648360035E-2</v>
      </c>
      <c r="F30" s="8">
        <f t="shared" si="16"/>
        <v>1</v>
      </c>
      <c r="G30" s="9">
        <f t="shared" si="18"/>
        <v>7.7942322681215898E-2</v>
      </c>
      <c r="H30" s="8">
        <f t="shared" si="19"/>
        <v>0</v>
      </c>
      <c r="I30" s="9">
        <f t="shared" si="20"/>
        <v>0</v>
      </c>
      <c r="J30" s="8">
        <f t="shared" si="21"/>
        <v>1</v>
      </c>
      <c r="K30" s="9">
        <f t="shared" si="22"/>
        <v>8.4674005080440304E-2</v>
      </c>
      <c r="L30" s="8">
        <f t="shared" si="19"/>
        <v>0</v>
      </c>
      <c r="M30" s="9">
        <f t="shared" si="23"/>
        <v>0</v>
      </c>
      <c r="N30" s="8">
        <f t="shared" si="24"/>
        <v>2</v>
      </c>
      <c r="O30" s="9">
        <f t="shared" si="25"/>
        <v>0.17921146953405018</v>
      </c>
      <c r="P30" s="8">
        <f t="shared" si="24"/>
        <v>2</v>
      </c>
      <c r="Q30" s="9">
        <f t="shared" si="26"/>
        <v>0.1737619461337967</v>
      </c>
      <c r="R30" s="8">
        <f t="shared" ref="R30" si="33">SUM(R8,R19)</f>
        <v>1</v>
      </c>
      <c r="S30" s="9">
        <f t="shared" si="28"/>
        <v>8.1433224755700334E-2</v>
      </c>
    </row>
    <row r="31" spans="2:19" ht="17.25" customHeight="1" x14ac:dyDescent="0.2">
      <c r="C31" s="15" t="s">
        <v>14</v>
      </c>
      <c r="D31" s="8">
        <f t="shared" si="16"/>
        <v>867</v>
      </c>
      <c r="E31" s="9">
        <f t="shared" si="17"/>
        <v>66.132723112128147</v>
      </c>
      <c r="F31" s="8">
        <f t="shared" si="16"/>
        <v>813</v>
      </c>
      <c r="G31" s="9">
        <f t="shared" si="18"/>
        <v>63.367108339828526</v>
      </c>
      <c r="H31" s="8">
        <f t="shared" si="19"/>
        <v>743</v>
      </c>
      <c r="I31" s="9">
        <f t="shared" si="20"/>
        <v>61.455748552522749</v>
      </c>
      <c r="J31" s="8">
        <f t="shared" si="21"/>
        <v>743</v>
      </c>
      <c r="K31" s="9">
        <f t="shared" si="22"/>
        <v>62.912785774767144</v>
      </c>
      <c r="L31" s="8">
        <f t="shared" si="19"/>
        <v>704</v>
      </c>
      <c r="M31" s="9">
        <f t="shared" si="23"/>
        <v>63.139013452914796</v>
      </c>
      <c r="N31" s="8">
        <f t="shared" si="24"/>
        <v>681</v>
      </c>
      <c r="O31" s="9">
        <f t="shared" si="25"/>
        <v>61.021505376344088</v>
      </c>
      <c r="P31" s="8">
        <f t="shared" si="24"/>
        <v>689</v>
      </c>
      <c r="Q31" s="9">
        <f t="shared" si="26"/>
        <v>59.860990443092966</v>
      </c>
      <c r="R31" s="8">
        <f t="shared" ref="R31" si="34">SUM(R9,R20)</f>
        <v>694</v>
      </c>
      <c r="S31" s="9">
        <f t="shared" si="28"/>
        <v>56.514657980456029</v>
      </c>
    </row>
    <row r="32" spans="2:19" ht="17.25" customHeight="1" x14ac:dyDescent="0.2">
      <c r="C32" s="15" t="s">
        <v>15</v>
      </c>
      <c r="D32" s="8">
        <f t="shared" si="16"/>
        <v>34</v>
      </c>
      <c r="E32" s="9">
        <f t="shared" si="17"/>
        <v>2.5934401220442411</v>
      </c>
      <c r="F32" s="8">
        <f t="shared" si="16"/>
        <v>36</v>
      </c>
      <c r="G32" s="9">
        <f t="shared" si="18"/>
        <v>2.8059236165237724</v>
      </c>
      <c r="H32" s="8">
        <f t="shared" si="19"/>
        <v>36</v>
      </c>
      <c r="I32" s="9">
        <f t="shared" si="20"/>
        <v>2.9776674937965262</v>
      </c>
      <c r="J32" s="8">
        <f t="shared" si="21"/>
        <v>39</v>
      </c>
      <c r="K32" s="9">
        <f t="shared" si="22"/>
        <v>3.3022861981371721</v>
      </c>
      <c r="L32" s="8">
        <f t="shared" si="19"/>
        <v>37</v>
      </c>
      <c r="M32" s="9">
        <f t="shared" si="23"/>
        <v>3.3183856502242155</v>
      </c>
      <c r="N32" s="8">
        <f t="shared" si="24"/>
        <v>38</v>
      </c>
      <c r="O32" s="9">
        <f t="shared" si="25"/>
        <v>3.4050179211469538</v>
      </c>
      <c r="P32" s="8">
        <f t="shared" si="24"/>
        <v>39</v>
      </c>
      <c r="Q32" s="9">
        <f t="shared" si="26"/>
        <v>3.3883579496090355</v>
      </c>
      <c r="R32" s="8">
        <f t="shared" ref="R32" si="35">SUM(R10,R21)</f>
        <v>34</v>
      </c>
      <c r="S32" s="9">
        <f t="shared" si="28"/>
        <v>2.768729641693811</v>
      </c>
    </row>
    <row r="33" spans="2:19" ht="17.25" customHeight="1" x14ac:dyDescent="0.2">
      <c r="C33" s="15" t="s">
        <v>18</v>
      </c>
      <c r="D33" s="8">
        <f t="shared" si="16"/>
        <v>38</v>
      </c>
      <c r="E33" s="9">
        <f t="shared" si="17"/>
        <v>2.8985507246376812</v>
      </c>
      <c r="F33" s="8">
        <f t="shared" si="16"/>
        <v>43</v>
      </c>
      <c r="G33" s="9">
        <f t="shared" si="18"/>
        <v>3.3515198752922837</v>
      </c>
      <c r="H33" s="8">
        <f t="shared" si="19"/>
        <v>39</v>
      </c>
      <c r="I33" s="9">
        <f t="shared" si="20"/>
        <v>3.225806451612903</v>
      </c>
      <c r="J33" s="8">
        <f t="shared" si="21"/>
        <v>36</v>
      </c>
      <c r="K33" s="9">
        <f t="shared" si="22"/>
        <v>3.048264182895851</v>
      </c>
      <c r="L33" s="8">
        <f t="shared" si="19"/>
        <v>25</v>
      </c>
      <c r="M33" s="9">
        <f t="shared" si="23"/>
        <v>2.2421524663677128</v>
      </c>
      <c r="N33" s="8">
        <f t="shared" si="24"/>
        <v>22</v>
      </c>
      <c r="O33" s="9">
        <f t="shared" si="25"/>
        <v>1.9713261648745519</v>
      </c>
      <c r="P33" s="8">
        <f t="shared" si="24"/>
        <v>20</v>
      </c>
      <c r="Q33" s="9">
        <f t="shared" si="26"/>
        <v>1.7376194613379672</v>
      </c>
      <c r="R33" s="8">
        <f t="shared" ref="R33" si="36">SUM(R11,R22)</f>
        <v>19</v>
      </c>
      <c r="S33" s="9">
        <f t="shared" si="28"/>
        <v>1.5472312703583062</v>
      </c>
    </row>
    <row r="34" spans="2:19" ht="17.25" customHeight="1" x14ac:dyDescent="0.2">
      <c r="C34" s="15" t="s">
        <v>6</v>
      </c>
      <c r="D34" s="8">
        <f>SUM(D25:D33)</f>
        <v>1311</v>
      </c>
      <c r="E34" s="9">
        <f>(D34/D$34)*100</f>
        <v>100</v>
      </c>
      <c r="F34" s="8">
        <f>SUM(F25:F33)</f>
        <v>1283</v>
      </c>
      <c r="G34" s="9">
        <f>(F34/F$34)*100</f>
        <v>100</v>
      </c>
      <c r="H34" s="8">
        <f>SUM(H25:H33)</f>
        <v>1209</v>
      </c>
      <c r="I34" s="9">
        <f>(H34/H$34)*100</f>
        <v>100</v>
      </c>
      <c r="J34" s="8">
        <f>SUM(J25:J33)</f>
        <v>1181</v>
      </c>
      <c r="K34" s="9">
        <f>(J34/J$34)*100</f>
        <v>100</v>
      </c>
      <c r="L34" s="8">
        <f>SUM(L25:L33)</f>
        <v>1115</v>
      </c>
      <c r="M34" s="9">
        <f>(L34/L$34)*100</f>
        <v>100</v>
      </c>
      <c r="N34" s="8">
        <f>SUM(N25:N33)</f>
        <v>1116</v>
      </c>
      <c r="O34" s="9">
        <f>(N34/N$34)*100</f>
        <v>100</v>
      </c>
      <c r="P34" s="8">
        <f>SUM(P25:P33)</f>
        <v>1151</v>
      </c>
      <c r="Q34" s="9">
        <f>(P34/P$34)*100</f>
        <v>100</v>
      </c>
      <c r="R34" s="8">
        <f>SUM(R25:R33)</f>
        <v>1228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90" orientation="portrait" r:id="rId1"/>
  <headerFooter>
    <oddHeader>&amp;L&amp;"Arial Narrow,Bold"&amp;12SEPS-Spring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6693-B4A3-4F97-AD50-72A6BCD9DFB6}">
  <sheetPr>
    <tabColor theme="6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1.85546875" style="1" bestFit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20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4</v>
      </c>
      <c r="B3" s="1" t="s">
        <v>2</v>
      </c>
      <c r="C3" s="14" t="s">
        <v>22</v>
      </c>
      <c r="D3" s="8">
        <v>0</v>
      </c>
      <c r="E3" s="9">
        <f t="shared" ref="E3:E11" si="0">(D3/D$12)*100</f>
        <v>0</v>
      </c>
      <c r="F3" s="8">
        <v>0</v>
      </c>
      <c r="G3" s="9">
        <f t="shared" ref="G3:G11" si="1">(F3/F$12)*100</f>
        <v>0</v>
      </c>
      <c r="H3" s="8">
        <v>1</v>
      </c>
      <c r="I3" s="9">
        <f t="shared" ref="I3:I11" si="2">(H3/H$12)*100</f>
        <v>0.38610038610038611</v>
      </c>
      <c r="J3" s="8">
        <v>1</v>
      </c>
      <c r="K3" s="9">
        <f t="shared" ref="K3:K11" si="3">(J3/J$12)*100</f>
        <v>0.40485829959514169</v>
      </c>
      <c r="L3" s="8">
        <v>2</v>
      </c>
      <c r="M3" s="9">
        <f t="shared" ref="M3:M11" si="4">(L3/L$12)*100</f>
        <v>0.84033613445378152</v>
      </c>
      <c r="N3" s="8">
        <v>1</v>
      </c>
      <c r="O3" s="9">
        <f t="shared" ref="O3:O11" si="5">(N3/N$12)*100</f>
        <v>0.45248868778280549</v>
      </c>
      <c r="P3" s="8">
        <v>1</v>
      </c>
      <c r="Q3" s="9">
        <f t="shared" ref="Q3:Q11" si="6">(P3/P$12)*100</f>
        <v>0.46948356807511737</v>
      </c>
      <c r="R3" s="8">
        <v>2</v>
      </c>
      <c r="S3" s="9">
        <f t="shared" ref="S3:S11" si="7">(R3/R$12)*100</f>
        <v>0.97560975609756095</v>
      </c>
    </row>
    <row r="4" spans="1:19" ht="17.25" customHeight="1" x14ac:dyDescent="0.2">
      <c r="C4" s="15" t="s">
        <v>16</v>
      </c>
      <c r="D4" s="8">
        <v>18</v>
      </c>
      <c r="E4" s="9">
        <f t="shared" si="0"/>
        <v>7.2289156626506017</v>
      </c>
      <c r="F4" s="8">
        <v>30</v>
      </c>
      <c r="G4" s="9">
        <f t="shared" si="1"/>
        <v>10.948905109489052</v>
      </c>
      <c r="H4" s="8">
        <v>33</v>
      </c>
      <c r="I4" s="9">
        <f t="shared" si="2"/>
        <v>12.741312741312742</v>
      </c>
      <c r="J4" s="8">
        <v>32</v>
      </c>
      <c r="K4" s="9">
        <f t="shared" si="3"/>
        <v>12.955465587044534</v>
      </c>
      <c r="L4" s="8">
        <v>33</v>
      </c>
      <c r="M4" s="9">
        <f t="shared" si="4"/>
        <v>13.865546218487395</v>
      </c>
      <c r="N4" s="8">
        <v>29</v>
      </c>
      <c r="O4" s="9">
        <f t="shared" si="5"/>
        <v>13.122171945701359</v>
      </c>
      <c r="P4" s="8">
        <v>33</v>
      </c>
      <c r="Q4" s="9">
        <f t="shared" si="6"/>
        <v>15.492957746478872</v>
      </c>
      <c r="R4" s="8">
        <v>34</v>
      </c>
      <c r="S4" s="9">
        <f t="shared" si="7"/>
        <v>16.585365853658537</v>
      </c>
    </row>
    <row r="5" spans="1:19" ht="17.25" customHeight="1" x14ac:dyDescent="0.2">
      <c r="C5" s="15" t="s">
        <v>11</v>
      </c>
      <c r="D5" s="8">
        <v>0</v>
      </c>
      <c r="E5" s="9">
        <f t="shared" si="0"/>
        <v>0</v>
      </c>
      <c r="F5" s="8">
        <v>0</v>
      </c>
      <c r="G5" s="9">
        <f t="shared" si="1"/>
        <v>0</v>
      </c>
      <c r="H5" s="8">
        <v>0</v>
      </c>
      <c r="I5" s="9">
        <f t="shared" si="2"/>
        <v>0</v>
      </c>
      <c r="J5" s="8">
        <v>0</v>
      </c>
      <c r="K5" s="9">
        <f t="shared" si="3"/>
        <v>0</v>
      </c>
      <c r="L5" s="8">
        <v>0</v>
      </c>
      <c r="M5" s="9">
        <f t="shared" si="4"/>
        <v>0</v>
      </c>
      <c r="N5" s="8">
        <v>0</v>
      </c>
      <c r="O5" s="9">
        <f t="shared" si="5"/>
        <v>0</v>
      </c>
      <c r="P5" s="8">
        <v>0</v>
      </c>
      <c r="Q5" s="9">
        <f t="shared" si="6"/>
        <v>0</v>
      </c>
      <c r="R5" s="8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3</v>
      </c>
      <c r="E6" s="9">
        <f t="shared" si="0"/>
        <v>1.2048192771084338</v>
      </c>
      <c r="F6" s="8">
        <v>3</v>
      </c>
      <c r="G6" s="9">
        <f t="shared" si="1"/>
        <v>1.0948905109489051</v>
      </c>
      <c r="H6" s="8">
        <v>1</v>
      </c>
      <c r="I6" s="9">
        <f t="shared" si="2"/>
        <v>0.38610038610038611</v>
      </c>
      <c r="J6" s="8">
        <v>3</v>
      </c>
      <c r="K6" s="9">
        <f t="shared" si="3"/>
        <v>1.214574898785425</v>
      </c>
      <c r="L6" s="8">
        <v>3</v>
      </c>
      <c r="M6" s="9">
        <f t="shared" si="4"/>
        <v>1.2605042016806722</v>
      </c>
      <c r="N6" s="8">
        <v>3</v>
      </c>
      <c r="O6" s="9">
        <f t="shared" si="5"/>
        <v>1.3574660633484164</v>
      </c>
      <c r="P6" s="8">
        <v>3</v>
      </c>
      <c r="Q6" s="9">
        <f t="shared" si="6"/>
        <v>1.4084507042253522</v>
      </c>
      <c r="R6" s="8">
        <v>1</v>
      </c>
      <c r="S6" s="9">
        <f t="shared" si="7"/>
        <v>0.48780487804878048</v>
      </c>
    </row>
    <row r="7" spans="1:19" ht="17.25" customHeight="1" x14ac:dyDescent="0.2">
      <c r="C7" s="15" t="s">
        <v>12</v>
      </c>
      <c r="D7" s="8">
        <v>21</v>
      </c>
      <c r="E7" s="9">
        <f t="shared" si="0"/>
        <v>8.4337349397590362</v>
      </c>
      <c r="F7" s="8">
        <v>22</v>
      </c>
      <c r="G7" s="9">
        <f t="shared" si="1"/>
        <v>8.0291970802919703</v>
      </c>
      <c r="H7" s="8">
        <v>24</v>
      </c>
      <c r="I7" s="9">
        <f t="shared" si="2"/>
        <v>9.2664092664092657</v>
      </c>
      <c r="J7" s="8">
        <v>24</v>
      </c>
      <c r="K7" s="9">
        <f t="shared" si="3"/>
        <v>9.7165991902834001</v>
      </c>
      <c r="L7" s="8">
        <v>24</v>
      </c>
      <c r="M7" s="9">
        <f t="shared" si="4"/>
        <v>10.084033613445378</v>
      </c>
      <c r="N7" s="8">
        <v>22</v>
      </c>
      <c r="O7" s="9">
        <f t="shared" si="5"/>
        <v>9.9547511312217196</v>
      </c>
      <c r="P7" s="8">
        <v>28</v>
      </c>
      <c r="Q7" s="9">
        <f t="shared" si="6"/>
        <v>13.145539906103288</v>
      </c>
      <c r="R7" s="8">
        <v>25</v>
      </c>
      <c r="S7" s="9">
        <f t="shared" si="7"/>
        <v>12.195121951219512</v>
      </c>
    </row>
    <row r="8" spans="1:19" ht="17.25" customHeight="1" x14ac:dyDescent="0.2">
      <c r="C8" s="15" t="s">
        <v>13</v>
      </c>
      <c r="D8" s="8">
        <v>0</v>
      </c>
      <c r="E8" s="9">
        <f t="shared" si="0"/>
        <v>0</v>
      </c>
      <c r="F8" s="8">
        <v>0</v>
      </c>
      <c r="G8" s="9">
        <f t="shared" si="1"/>
        <v>0</v>
      </c>
      <c r="H8" s="8">
        <v>0</v>
      </c>
      <c r="I8" s="9">
        <f t="shared" si="2"/>
        <v>0</v>
      </c>
      <c r="J8" s="8">
        <v>0</v>
      </c>
      <c r="K8" s="9">
        <f t="shared" si="3"/>
        <v>0</v>
      </c>
      <c r="L8" s="8">
        <v>0</v>
      </c>
      <c r="M8" s="9">
        <f t="shared" si="4"/>
        <v>0</v>
      </c>
      <c r="N8" s="8">
        <v>0</v>
      </c>
      <c r="O8" s="9">
        <f t="shared" si="5"/>
        <v>0</v>
      </c>
      <c r="P8" s="8">
        <v>0</v>
      </c>
      <c r="Q8" s="9">
        <f t="shared" si="6"/>
        <v>0</v>
      </c>
      <c r="R8" s="8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198</v>
      </c>
      <c r="E9" s="9">
        <f t="shared" si="0"/>
        <v>79.518072289156621</v>
      </c>
      <c r="F9" s="8">
        <v>210</v>
      </c>
      <c r="G9" s="9">
        <f t="shared" si="1"/>
        <v>76.642335766423358</v>
      </c>
      <c r="H9" s="8">
        <v>195</v>
      </c>
      <c r="I9" s="9">
        <f t="shared" si="2"/>
        <v>75.289575289575296</v>
      </c>
      <c r="J9" s="8">
        <v>180</v>
      </c>
      <c r="K9" s="9">
        <f t="shared" si="3"/>
        <v>72.874493927125499</v>
      </c>
      <c r="L9" s="8">
        <v>168</v>
      </c>
      <c r="M9" s="9">
        <f t="shared" si="4"/>
        <v>70.588235294117652</v>
      </c>
      <c r="N9" s="8">
        <v>158</v>
      </c>
      <c r="O9" s="9">
        <f t="shared" si="5"/>
        <v>71.49321266968326</v>
      </c>
      <c r="P9" s="8">
        <v>139</v>
      </c>
      <c r="Q9" s="9">
        <f t="shared" si="6"/>
        <v>65.258215962441312</v>
      </c>
      <c r="R9" s="8">
        <v>134</v>
      </c>
      <c r="S9" s="9">
        <f t="shared" si="7"/>
        <v>65.365853658536594</v>
      </c>
    </row>
    <row r="10" spans="1:19" ht="17.25" customHeight="1" x14ac:dyDescent="0.2">
      <c r="C10" s="15" t="s">
        <v>15</v>
      </c>
      <c r="D10" s="8">
        <v>5</v>
      </c>
      <c r="E10" s="9">
        <f t="shared" si="0"/>
        <v>2.0080321285140563</v>
      </c>
      <c r="F10" s="8">
        <v>6</v>
      </c>
      <c r="G10" s="9">
        <f t="shared" si="1"/>
        <v>2.1897810218978102</v>
      </c>
      <c r="H10" s="8">
        <v>3</v>
      </c>
      <c r="I10" s="9">
        <f t="shared" si="2"/>
        <v>1.1583011583011582</v>
      </c>
      <c r="J10" s="8">
        <v>5</v>
      </c>
      <c r="K10" s="9">
        <f t="shared" si="3"/>
        <v>2.0242914979757085</v>
      </c>
      <c r="L10" s="8">
        <v>7</v>
      </c>
      <c r="M10" s="9">
        <f t="shared" si="4"/>
        <v>2.9411764705882351</v>
      </c>
      <c r="N10" s="8">
        <v>8</v>
      </c>
      <c r="O10" s="9">
        <f t="shared" si="5"/>
        <v>3.6199095022624439</v>
      </c>
      <c r="P10" s="8">
        <v>9</v>
      </c>
      <c r="Q10" s="9">
        <f t="shared" si="6"/>
        <v>4.225352112676056</v>
      </c>
      <c r="R10" s="8">
        <v>9</v>
      </c>
      <c r="S10" s="9">
        <f t="shared" si="7"/>
        <v>4.3902439024390238</v>
      </c>
    </row>
    <row r="11" spans="1:19" ht="17.25" customHeight="1" x14ac:dyDescent="0.2">
      <c r="C11" s="15" t="s">
        <v>18</v>
      </c>
      <c r="D11" s="8">
        <v>4</v>
      </c>
      <c r="E11" s="9">
        <f t="shared" si="0"/>
        <v>1.6064257028112447</v>
      </c>
      <c r="F11" s="8">
        <v>3</v>
      </c>
      <c r="G11" s="9">
        <f t="shared" si="1"/>
        <v>1.0948905109489051</v>
      </c>
      <c r="H11" s="8">
        <v>2</v>
      </c>
      <c r="I11" s="9">
        <f t="shared" si="2"/>
        <v>0.77220077220077221</v>
      </c>
      <c r="J11" s="8">
        <v>2</v>
      </c>
      <c r="K11" s="9">
        <f t="shared" si="3"/>
        <v>0.80971659919028338</v>
      </c>
      <c r="L11" s="8">
        <v>1</v>
      </c>
      <c r="M11" s="9">
        <f t="shared" si="4"/>
        <v>0.42016806722689076</v>
      </c>
      <c r="N11" s="8">
        <v>0</v>
      </c>
      <c r="O11" s="9">
        <f t="shared" si="5"/>
        <v>0</v>
      </c>
      <c r="P11" s="8">
        <v>0</v>
      </c>
      <c r="Q11" s="9">
        <f t="shared" si="6"/>
        <v>0</v>
      </c>
      <c r="R11" s="8">
        <v>0</v>
      </c>
      <c r="S11" s="9">
        <f t="shared" si="7"/>
        <v>0</v>
      </c>
    </row>
    <row r="12" spans="1:19" ht="17.25" customHeight="1" x14ac:dyDescent="0.2">
      <c r="C12" s="15" t="s">
        <v>6</v>
      </c>
      <c r="D12" s="8">
        <f>SUM(D3:D11)</f>
        <v>249</v>
      </c>
      <c r="E12" s="9">
        <f>(D12/D$12)*100</f>
        <v>100</v>
      </c>
      <c r="F12" s="8">
        <f>SUM(F3:F11)</f>
        <v>274</v>
      </c>
      <c r="G12" s="9">
        <f>(F12/F$12)*100</f>
        <v>100</v>
      </c>
      <c r="H12" s="8">
        <f>SUM(H3:H11)</f>
        <v>259</v>
      </c>
      <c r="I12" s="9">
        <f>(H12/H$12)*100</f>
        <v>100</v>
      </c>
      <c r="J12" s="8">
        <f>SUM(J3:J11)</f>
        <v>247</v>
      </c>
      <c r="K12" s="9">
        <f>(J12/J$12)*100</f>
        <v>100</v>
      </c>
      <c r="L12" s="8">
        <f>SUM(L3:L11)</f>
        <v>238</v>
      </c>
      <c r="M12" s="9">
        <f>(L12/L$12)*100</f>
        <v>100</v>
      </c>
      <c r="N12" s="8">
        <f>SUM(N3:N11)</f>
        <v>221</v>
      </c>
      <c r="O12" s="9">
        <f>(N12/N$12)*100</f>
        <v>100</v>
      </c>
      <c r="P12" s="8">
        <f>SUM(P3:P11)</f>
        <v>213</v>
      </c>
      <c r="Q12" s="9">
        <f>(P12/P$12)*100</f>
        <v>100</v>
      </c>
      <c r="R12" s="8">
        <f>SUM(R3:R11)</f>
        <v>205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1" t="s">
        <v>3</v>
      </c>
      <c r="C14" s="14" t="s">
        <v>22</v>
      </c>
      <c r="D14" s="12">
        <v>2</v>
      </c>
      <c r="E14" s="13">
        <f t="shared" ref="E14:E23" si="8">(D14/D$23)*100</f>
        <v>0.25477707006369427</v>
      </c>
      <c r="F14" s="12">
        <v>1</v>
      </c>
      <c r="G14" s="13">
        <f t="shared" ref="G14:G23" si="9">(F14/F$23)*100</f>
        <v>0.11890606420927466</v>
      </c>
      <c r="H14" s="12">
        <v>2</v>
      </c>
      <c r="I14" s="13">
        <f t="shared" ref="I14:I23" si="10">(H14/H$23)*100</f>
        <v>0.24154589371980675</v>
      </c>
      <c r="J14" s="12">
        <v>2</v>
      </c>
      <c r="K14" s="13">
        <f t="shared" ref="K14:K23" si="11">(J14/J$23)*100</f>
        <v>0.26881720430107531</v>
      </c>
      <c r="L14" s="12">
        <v>0</v>
      </c>
      <c r="M14" s="13">
        <f t="shared" ref="M14:M23" si="12">(L14/L$23)*100</f>
        <v>0</v>
      </c>
      <c r="N14" s="12">
        <v>0</v>
      </c>
      <c r="O14" s="13">
        <f t="shared" ref="O14:O23" si="13">(N14/N$23)*100</f>
        <v>0</v>
      </c>
      <c r="P14" s="12">
        <v>1</v>
      </c>
      <c r="Q14" s="13">
        <f t="shared" ref="Q14:Q23" si="14">(P14/P$23)*100</f>
        <v>0.15847860538827258</v>
      </c>
      <c r="R14" s="12">
        <v>0</v>
      </c>
      <c r="S14" s="13">
        <f t="shared" ref="S14:S23" si="15">(R14/R$23)*100</f>
        <v>0</v>
      </c>
    </row>
    <row r="15" spans="1:19" ht="17.25" customHeight="1" x14ac:dyDescent="0.2">
      <c r="C15" s="15" t="s">
        <v>16</v>
      </c>
      <c r="D15" s="8">
        <v>60</v>
      </c>
      <c r="E15" s="9">
        <f t="shared" si="8"/>
        <v>7.6433121019108281</v>
      </c>
      <c r="F15" s="8">
        <v>78</v>
      </c>
      <c r="G15" s="9">
        <f t="shared" si="9"/>
        <v>9.2746730083234237</v>
      </c>
      <c r="H15" s="8">
        <v>89</v>
      </c>
      <c r="I15" s="9">
        <f t="shared" si="10"/>
        <v>10.748792270531402</v>
      </c>
      <c r="J15" s="8">
        <v>82</v>
      </c>
      <c r="K15" s="9">
        <f t="shared" si="11"/>
        <v>11.021505376344086</v>
      </c>
      <c r="L15" s="8">
        <v>78</v>
      </c>
      <c r="M15" s="9">
        <f t="shared" si="12"/>
        <v>11.016949152542372</v>
      </c>
      <c r="N15" s="8">
        <v>73</v>
      </c>
      <c r="O15" s="9">
        <f t="shared" si="13"/>
        <v>11.23076923076923</v>
      </c>
      <c r="P15" s="8">
        <v>74</v>
      </c>
      <c r="Q15" s="9">
        <f t="shared" si="14"/>
        <v>11.727416798732172</v>
      </c>
      <c r="R15" s="8">
        <v>75</v>
      </c>
      <c r="S15" s="9">
        <f t="shared" si="15"/>
        <v>12.755102040816327</v>
      </c>
    </row>
    <row r="16" spans="1:19" ht="17.25" customHeight="1" x14ac:dyDescent="0.2">
      <c r="C16" s="15" t="s">
        <v>11</v>
      </c>
      <c r="D16" s="8">
        <v>1</v>
      </c>
      <c r="E16" s="9">
        <f t="shared" si="8"/>
        <v>0.12738853503184713</v>
      </c>
      <c r="F16" s="8">
        <v>1</v>
      </c>
      <c r="G16" s="9">
        <f t="shared" si="9"/>
        <v>0.11890606420927466</v>
      </c>
      <c r="H16" s="8">
        <v>2</v>
      </c>
      <c r="I16" s="9">
        <f t="shared" si="10"/>
        <v>0.24154589371980675</v>
      </c>
      <c r="J16" s="8">
        <v>1</v>
      </c>
      <c r="K16" s="9">
        <f t="shared" si="11"/>
        <v>0.13440860215053765</v>
      </c>
      <c r="L16" s="8">
        <v>0</v>
      </c>
      <c r="M16" s="9">
        <f t="shared" si="12"/>
        <v>0</v>
      </c>
      <c r="N16" s="8">
        <v>0</v>
      </c>
      <c r="O16" s="9">
        <f t="shared" si="13"/>
        <v>0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11</v>
      </c>
      <c r="E17" s="9">
        <f t="shared" si="8"/>
        <v>1.4012738853503186</v>
      </c>
      <c r="F17" s="8">
        <v>8</v>
      </c>
      <c r="G17" s="9">
        <f t="shared" si="9"/>
        <v>0.95124851367419727</v>
      </c>
      <c r="H17" s="8">
        <v>10</v>
      </c>
      <c r="I17" s="9">
        <f t="shared" si="10"/>
        <v>1.2077294685990339</v>
      </c>
      <c r="J17" s="8">
        <v>13</v>
      </c>
      <c r="K17" s="9">
        <f t="shared" si="11"/>
        <v>1.747311827956989</v>
      </c>
      <c r="L17" s="8">
        <v>13</v>
      </c>
      <c r="M17" s="9">
        <f t="shared" si="12"/>
        <v>1.8361581920903955</v>
      </c>
      <c r="N17" s="8">
        <v>12</v>
      </c>
      <c r="O17" s="9">
        <f t="shared" si="13"/>
        <v>1.8461538461538463</v>
      </c>
      <c r="P17" s="8">
        <v>12</v>
      </c>
      <c r="Q17" s="9">
        <f t="shared" si="14"/>
        <v>1.9017432646592711</v>
      </c>
      <c r="R17" s="8">
        <v>10</v>
      </c>
      <c r="S17" s="9">
        <f t="shared" si="15"/>
        <v>1.7006802721088436</v>
      </c>
    </row>
    <row r="18" spans="2:19" ht="17.25" customHeight="1" x14ac:dyDescent="0.2">
      <c r="C18" s="15" t="s">
        <v>12</v>
      </c>
      <c r="D18" s="8">
        <v>53</v>
      </c>
      <c r="E18" s="9">
        <f t="shared" si="8"/>
        <v>6.7515923566878984</v>
      </c>
      <c r="F18" s="8">
        <v>71</v>
      </c>
      <c r="G18" s="9">
        <f t="shared" si="9"/>
        <v>8.4423305588585009</v>
      </c>
      <c r="H18" s="8">
        <v>72</v>
      </c>
      <c r="I18" s="9">
        <f t="shared" si="10"/>
        <v>8.695652173913043</v>
      </c>
      <c r="J18" s="8">
        <v>62</v>
      </c>
      <c r="K18" s="9">
        <f t="shared" si="11"/>
        <v>8.3333333333333321</v>
      </c>
      <c r="L18" s="8">
        <v>51</v>
      </c>
      <c r="M18" s="9">
        <f t="shared" si="12"/>
        <v>7.2033898305084749</v>
      </c>
      <c r="N18" s="8">
        <v>50</v>
      </c>
      <c r="O18" s="9">
        <f t="shared" si="13"/>
        <v>7.6923076923076925</v>
      </c>
      <c r="P18" s="8">
        <v>44</v>
      </c>
      <c r="Q18" s="9">
        <f t="shared" si="14"/>
        <v>6.9730586370839935</v>
      </c>
      <c r="R18" s="8">
        <v>44</v>
      </c>
      <c r="S18" s="9">
        <f t="shared" si="15"/>
        <v>7.4829931972789119</v>
      </c>
    </row>
    <row r="19" spans="2:19" ht="17.25" customHeight="1" x14ac:dyDescent="0.2">
      <c r="C19" s="15" t="s">
        <v>13</v>
      </c>
      <c r="D19" s="8">
        <v>1</v>
      </c>
      <c r="E19" s="9">
        <f t="shared" si="8"/>
        <v>0.12738853503184713</v>
      </c>
      <c r="F19" s="8">
        <v>1</v>
      </c>
      <c r="G19" s="9">
        <f t="shared" si="9"/>
        <v>0.11890606420927466</v>
      </c>
      <c r="H19" s="8">
        <v>1</v>
      </c>
      <c r="I19" s="9">
        <f t="shared" si="10"/>
        <v>0.12077294685990338</v>
      </c>
      <c r="J19" s="8">
        <v>1</v>
      </c>
      <c r="K19" s="9">
        <f t="shared" si="11"/>
        <v>0.13440860215053765</v>
      </c>
      <c r="L19" s="8">
        <v>1</v>
      </c>
      <c r="M19" s="9">
        <f t="shared" si="12"/>
        <v>0.14124293785310735</v>
      </c>
      <c r="N19" s="8">
        <v>1</v>
      </c>
      <c r="O19" s="9">
        <f t="shared" si="13"/>
        <v>0.15384615384615385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630</v>
      </c>
      <c r="E20" s="9">
        <f t="shared" si="8"/>
        <v>80.254777070063696</v>
      </c>
      <c r="F20" s="8">
        <v>652</v>
      </c>
      <c r="G20" s="9">
        <f t="shared" si="9"/>
        <v>77.526753864447087</v>
      </c>
      <c r="H20" s="8">
        <v>626</v>
      </c>
      <c r="I20" s="9">
        <f t="shared" si="10"/>
        <v>75.60386473429952</v>
      </c>
      <c r="J20" s="8">
        <v>557</v>
      </c>
      <c r="K20" s="9">
        <f t="shared" si="11"/>
        <v>74.865591397849457</v>
      </c>
      <c r="L20" s="8">
        <v>542</v>
      </c>
      <c r="M20" s="9">
        <f t="shared" si="12"/>
        <v>76.55367231638418</v>
      </c>
      <c r="N20" s="8">
        <v>492</v>
      </c>
      <c r="O20" s="9">
        <f t="shared" si="13"/>
        <v>75.692307692307693</v>
      </c>
      <c r="P20" s="8">
        <v>481</v>
      </c>
      <c r="Q20" s="9">
        <f t="shared" si="14"/>
        <v>76.228209191759106</v>
      </c>
      <c r="R20" s="8">
        <v>436</v>
      </c>
      <c r="S20" s="9">
        <f t="shared" si="15"/>
        <v>74.149659863945587</v>
      </c>
    </row>
    <row r="21" spans="2:19" ht="17.25" customHeight="1" x14ac:dyDescent="0.2">
      <c r="C21" s="15" t="s">
        <v>15</v>
      </c>
      <c r="D21" s="8">
        <v>17</v>
      </c>
      <c r="E21" s="9">
        <f t="shared" si="8"/>
        <v>2.1656050955414012</v>
      </c>
      <c r="F21" s="8">
        <v>18</v>
      </c>
      <c r="G21" s="9">
        <f t="shared" si="9"/>
        <v>2.140309155766944</v>
      </c>
      <c r="H21" s="8">
        <v>18</v>
      </c>
      <c r="I21" s="9">
        <f t="shared" si="10"/>
        <v>2.1739130434782608</v>
      </c>
      <c r="J21" s="8">
        <v>18</v>
      </c>
      <c r="K21" s="9">
        <f t="shared" si="11"/>
        <v>2.4193548387096775</v>
      </c>
      <c r="L21" s="8">
        <v>18</v>
      </c>
      <c r="M21" s="9">
        <f t="shared" si="12"/>
        <v>2.5423728813559325</v>
      </c>
      <c r="N21" s="8">
        <v>16</v>
      </c>
      <c r="O21" s="9">
        <f t="shared" si="13"/>
        <v>2.4615384615384617</v>
      </c>
      <c r="P21" s="8">
        <v>15</v>
      </c>
      <c r="Q21" s="9">
        <f t="shared" si="14"/>
        <v>2.3771790808240887</v>
      </c>
      <c r="R21" s="8">
        <v>22</v>
      </c>
      <c r="S21" s="9">
        <f t="shared" si="15"/>
        <v>3.7414965986394559</v>
      </c>
    </row>
    <row r="22" spans="2:19" ht="17.25" customHeight="1" x14ac:dyDescent="0.2">
      <c r="C22" s="15" t="s">
        <v>18</v>
      </c>
      <c r="D22" s="8">
        <v>10</v>
      </c>
      <c r="E22" s="9">
        <f t="shared" si="8"/>
        <v>1.2738853503184715</v>
      </c>
      <c r="F22" s="8">
        <v>11</v>
      </c>
      <c r="G22" s="9">
        <f t="shared" si="9"/>
        <v>1.3079667063020213</v>
      </c>
      <c r="H22" s="8">
        <v>8</v>
      </c>
      <c r="I22" s="9">
        <f t="shared" si="10"/>
        <v>0.96618357487922701</v>
      </c>
      <c r="J22" s="8">
        <v>8</v>
      </c>
      <c r="K22" s="9">
        <f t="shared" si="11"/>
        <v>1.0752688172043012</v>
      </c>
      <c r="L22" s="8">
        <v>5</v>
      </c>
      <c r="M22" s="9">
        <f t="shared" si="12"/>
        <v>0.70621468926553677</v>
      </c>
      <c r="N22" s="8">
        <v>6</v>
      </c>
      <c r="O22" s="9">
        <f t="shared" si="13"/>
        <v>0.92307692307692313</v>
      </c>
      <c r="P22" s="8">
        <v>4</v>
      </c>
      <c r="Q22" s="9">
        <f t="shared" si="14"/>
        <v>0.6339144215530903</v>
      </c>
      <c r="R22" s="8">
        <v>1</v>
      </c>
      <c r="S22" s="9">
        <f t="shared" si="15"/>
        <v>0.17006802721088435</v>
      </c>
    </row>
    <row r="23" spans="2:19" ht="17.25" customHeight="1" x14ac:dyDescent="0.2">
      <c r="C23" s="15" t="s">
        <v>6</v>
      </c>
      <c r="D23" s="8">
        <f>SUM(D14:D22)</f>
        <v>785</v>
      </c>
      <c r="E23" s="9">
        <f t="shared" si="8"/>
        <v>100</v>
      </c>
      <c r="F23" s="8">
        <f>SUM(F14:F22)</f>
        <v>841</v>
      </c>
      <c r="G23" s="9">
        <f t="shared" si="9"/>
        <v>100</v>
      </c>
      <c r="H23" s="8">
        <f>SUM(H14:H22)</f>
        <v>828</v>
      </c>
      <c r="I23" s="9">
        <f t="shared" si="10"/>
        <v>100</v>
      </c>
      <c r="J23" s="8">
        <f>SUM(J14:J22)</f>
        <v>744</v>
      </c>
      <c r="K23" s="9">
        <f t="shared" si="11"/>
        <v>100</v>
      </c>
      <c r="L23" s="8">
        <f>SUM(L14:L22)</f>
        <v>708</v>
      </c>
      <c r="M23" s="9">
        <f t="shared" si="12"/>
        <v>100</v>
      </c>
      <c r="N23" s="8">
        <f>SUM(N14:N22)</f>
        <v>650</v>
      </c>
      <c r="O23" s="9">
        <f t="shared" si="13"/>
        <v>100</v>
      </c>
      <c r="P23" s="8">
        <f>SUM(P14:P22)</f>
        <v>631</v>
      </c>
      <c r="Q23" s="9">
        <f t="shared" si="14"/>
        <v>100</v>
      </c>
      <c r="R23" s="8">
        <f>SUM(R14:R22)</f>
        <v>588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33" si="16">SUM(D3,D14)</f>
        <v>2</v>
      </c>
      <c r="E25" s="13">
        <f t="shared" ref="E25:E33" si="17">(D25/D$34)*100</f>
        <v>0.19342359767891684</v>
      </c>
      <c r="F25" s="12">
        <f t="shared" si="16"/>
        <v>1</v>
      </c>
      <c r="G25" s="13">
        <f t="shared" ref="G25:G33" si="18">(F25/F$34)*100</f>
        <v>8.9686098654708515E-2</v>
      </c>
      <c r="H25" s="12">
        <f t="shared" ref="H25:L33" si="19">SUM(H3,H14)</f>
        <v>3</v>
      </c>
      <c r="I25" s="13">
        <f t="shared" ref="I25:I33" si="20">(H25/H$34)*100</f>
        <v>0.27598896044158233</v>
      </c>
      <c r="J25" s="12">
        <f t="shared" ref="J25:J33" si="21">SUM(J3,J14)</f>
        <v>3</v>
      </c>
      <c r="K25" s="13">
        <f t="shared" ref="K25:K33" si="22">(J25/J$34)*100</f>
        <v>0.30272452068617556</v>
      </c>
      <c r="L25" s="12">
        <f t="shared" si="19"/>
        <v>2</v>
      </c>
      <c r="M25" s="13">
        <f t="shared" ref="M25:M33" si="23">(L25/L$34)*100</f>
        <v>0.21141649048625794</v>
      </c>
      <c r="N25" s="12">
        <f t="shared" ref="N25:P33" si="24">SUM(N3,N14)</f>
        <v>1</v>
      </c>
      <c r="O25" s="13">
        <f t="shared" ref="O25:O33" si="25">(N25/N$34)*100</f>
        <v>0.11481056257175661</v>
      </c>
      <c r="P25" s="12">
        <f t="shared" si="24"/>
        <v>2</v>
      </c>
      <c r="Q25" s="13">
        <f t="shared" ref="Q25:Q33" si="26">(P25/P$34)*100</f>
        <v>0.23696682464454977</v>
      </c>
      <c r="R25" s="12">
        <f t="shared" ref="R25" si="27">SUM(R3,R14)</f>
        <v>2</v>
      </c>
      <c r="S25" s="13">
        <f t="shared" ref="S25:S33" si="28">(R25/R$34)*100</f>
        <v>0.25220680958385877</v>
      </c>
    </row>
    <row r="26" spans="2:19" ht="17.25" customHeight="1" x14ac:dyDescent="0.2">
      <c r="C26" s="15" t="s">
        <v>16</v>
      </c>
      <c r="D26" s="8">
        <f t="shared" si="16"/>
        <v>78</v>
      </c>
      <c r="E26" s="9">
        <f t="shared" si="17"/>
        <v>7.5435203094777563</v>
      </c>
      <c r="F26" s="8">
        <f t="shared" si="16"/>
        <v>108</v>
      </c>
      <c r="G26" s="9">
        <f t="shared" si="18"/>
        <v>9.6860986547085215</v>
      </c>
      <c r="H26" s="8">
        <f t="shared" si="19"/>
        <v>122</v>
      </c>
      <c r="I26" s="9">
        <f t="shared" si="20"/>
        <v>11.223551057957682</v>
      </c>
      <c r="J26" s="8">
        <f t="shared" si="21"/>
        <v>114</v>
      </c>
      <c r="K26" s="9">
        <f t="shared" si="22"/>
        <v>11.503531786074673</v>
      </c>
      <c r="L26" s="8">
        <f t="shared" si="19"/>
        <v>111</v>
      </c>
      <c r="M26" s="9">
        <f t="shared" si="23"/>
        <v>11.733615221987314</v>
      </c>
      <c r="N26" s="8">
        <f t="shared" si="24"/>
        <v>102</v>
      </c>
      <c r="O26" s="9">
        <f t="shared" si="25"/>
        <v>11.710677382319174</v>
      </c>
      <c r="P26" s="8">
        <f t="shared" si="24"/>
        <v>107</v>
      </c>
      <c r="Q26" s="9">
        <f t="shared" si="26"/>
        <v>12.677725118483412</v>
      </c>
      <c r="R26" s="8">
        <f t="shared" ref="R26" si="29">SUM(R4,R15)</f>
        <v>109</v>
      </c>
      <c r="S26" s="9">
        <f t="shared" si="28"/>
        <v>13.745271122320302</v>
      </c>
    </row>
    <row r="27" spans="2:19" ht="17.25" customHeight="1" x14ac:dyDescent="0.2">
      <c r="C27" s="15" t="s">
        <v>11</v>
      </c>
      <c r="D27" s="8">
        <f t="shared" si="16"/>
        <v>1</v>
      </c>
      <c r="E27" s="9">
        <f t="shared" si="17"/>
        <v>9.6711798839458421E-2</v>
      </c>
      <c r="F27" s="8">
        <f t="shared" si="16"/>
        <v>1</v>
      </c>
      <c r="G27" s="9">
        <f t="shared" si="18"/>
        <v>8.9686098654708515E-2</v>
      </c>
      <c r="H27" s="8">
        <f t="shared" si="19"/>
        <v>2</v>
      </c>
      <c r="I27" s="9">
        <f t="shared" si="20"/>
        <v>0.18399264029438822</v>
      </c>
      <c r="J27" s="8">
        <f t="shared" si="21"/>
        <v>1</v>
      </c>
      <c r="K27" s="9">
        <f t="shared" si="22"/>
        <v>0.10090817356205853</v>
      </c>
      <c r="L27" s="8">
        <f t="shared" si="19"/>
        <v>0</v>
      </c>
      <c r="M27" s="9">
        <f t="shared" si="23"/>
        <v>0</v>
      </c>
      <c r="N27" s="8">
        <f t="shared" si="24"/>
        <v>0</v>
      </c>
      <c r="O27" s="9">
        <f t="shared" si="25"/>
        <v>0</v>
      </c>
      <c r="P27" s="8">
        <f t="shared" si="24"/>
        <v>0</v>
      </c>
      <c r="Q27" s="9">
        <f t="shared" si="26"/>
        <v>0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14</v>
      </c>
      <c r="E28" s="9">
        <f t="shared" si="17"/>
        <v>1.3539651837524178</v>
      </c>
      <c r="F28" s="8">
        <f t="shared" si="16"/>
        <v>11</v>
      </c>
      <c r="G28" s="9">
        <f t="shared" si="18"/>
        <v>0.98654708520179368</v>
      </c>
      <c r="H28" s="8">
        <f t="shared" si="19"/>
        <v>11</v>
      </c>
      <c r="I28" s="9">
        <f t="shared" si="20"/>
        <v>1.011959521619135</v>
      </c>
      <c r="J28" s="8">
        <f t="shared" si="21"/>
        <v>16</v>
      </c>
      <c r="K28" s="9">
        <f t="shared" si="22"/>
        <v>1.6145307769929365</v>
      </c>
      <c r="L28" s="8">
        <f t="shared" si="19"/>
        <v>16</v>
      </c>
      <c r="M28" s="9">
        <f t="shared" si="23"/>
        <v>1.6913319238900635</v>
      </c>
      <c r="N28" s="8">
        <f t="shared" si="24"/>
        <v>15</v>
      </c>
      <c r="O28" s="9">
        <f t="shared" si="25"/>
        <v>1.7221584385763489</v>
      </c>
      <c r="P28" s="8">
        <f t="shared" si="24"/>
        <v>15</v>
      </c>
      <c r="Q28" s="9">
        <f t="shared" si="26"/>
        <v>1.7772511848341233</v>
      </c>
      <c r="R28" s="8">
        <f t="shared" ref="R28" si="31">SUM(R6,R17)</f>
        <v>11</v>
      </c>
      <c r="S28" s="9">
        <f t="shared" si="28"/>
        <v>1.3871374527112232</v>
      </c>
    </row>
    <row r="29" spans="2:19" ht="17.25" customHeight="1" x14ac:dyDescent="0.2">
      <c r="C29" s="15" t="s">
        <v>12</v>
      </c>
      <c r="D29" s="8">
        <f t="shared" si="16"/>
        <v>74</v>
      </c>
      <c r="E29" s="9">
        <f t="shared" si="17"/>
        <v>7.1566731141199229</v>
      </c>
      <c r="F29" s="8">
        <f t="shared" si="16"/>
        <v>93</v>
      </c>
      <c r="G29" s="9">
        <f t="shared" si="18"/>
        <v>8.3408071748878925</v>
      </c>
      <c r="H29" s="8">
        <f t="shared" si="19"/>
        <v>96</v>
      </c>
      <c r="I29" s="9">
        <f t="shared" si="20"/>
        <v>8.8316467341306346</v>
      </c>
      <c r="J29" s="8">
        <f t="shared" si="21"/>
        <v>86</v>
      </c>
      <c r="K29" s="9">
        <f t="shared" si="22"/>
        <v>8.6781029263370328</v>
      </c>
      <c r="L29" s="8">
        <f t="shared" si="19"/>
        <v>75</v>
      </c>
      <c r="M29" s="9">
        <f t="shared" si="23"/>
        <v>7.9281183932346719</v>
      </c>
      <c r="N29" s="8">
        <f t="shared" si="24"/>
        <v>72</v>
      </c>
      <c r="O29" s="9">
        <f t="shared" si="25"/>
        <v>8.2663605051664764</v>
      </c>
      <c r="P29" s="8">
        <f t="shared" si="24"/>
        <v>72</v>
      </c>
      <c r="Q29" s="9">
        <f t="shared" si="26"/>
        <v>8.5308056872037916</v>
      </c>
      <c r="R29" s="8">
        <f t="shared" ref="R29" si="32">SUM(R7,R18)</f>
        <v>69</v>
      </c>
      <c r="S29" s="9">
        <f t="shared" si="28"/>
        <v>8.7011349306431267</v>
      </c>
    </row>
    <row r="30" spans="2:19" ht="17.25" customHeight="1" x14ac:dyDescent="0.2">
      <c r="C30" s="15" t="s">
        <v>13</v>
      </c>
      <c r="D30" s="8">
        <f t="shared" si="16"/>
        <v>1</v>
      </c>
      <c r="E30" s="9">
        <f t="shared" si="17"/>
        <v>9.6711798839458421E-2</v>
      </c>
      <c r="F30" s="8">
        <f t="shared" si="16"/>
        <v>1</v>
      </c>
      <c r="G30" s="9">
        <f t="shared" si="18"/>
        <v>8.9686098654708515E-2</v>
      </c>
      <c r="H30" s="8">
        <f t="shared" si="19"/>
        <v>1</v>
      </c>
      <c r="I30" s="9">
        <f t="shared" si="20"/>
        <v>9.1996320147194111E-2</v>
      </c>
      <c r="J30" s="8">
        <f t="shared" si="21"/>
        <v>1</v>
      </c>
      <c r="K30" s="9">
        <f t="shared" si="22"/>
        <v>0.10090817356205853</v>
      </c>
      <c r="L30" s="8">
        <f t="shared" si="19"/>
        <v>1</v>
      </c>
      <c r="M30" s="9">
        <f t="shared" si="23"/>
        <v>0.10570824524312897</v>
      </c>
      <c r="N30" s="8">
        <f t="shared" si="24"/>
        <v>1</v>
      </c>
      <c r="O30" s="9">
        <f t="shared" si="25"/>
        <v>0.11481056257175661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828</v>
      </c>
      <c r="E31" s="9">
        <f t="shared" si="17"/>
        <v>80.07736943907156</v>
      </c>
      <c r="F31" s="8">
        <f t="shared" si="16"/>
        <v>862</v>
      </c>
      <c r="G31" s="9">
        <f t="shared" si="18"/>
        <v>77.309417040358738</v>
      </c>
      <c r="H31" s="8">
        <f t="shared" si="19"/>
        <v>821</v>
      </c>
      <c r="I31" s="9">
        <f t="shared" si="20"/>
        <v>75.528978840846364</v>
      </c>
      <c r="J31" s="8">
        <f t="shared" si="21"/>
        <v>737</v>
      </c>
      <c r="K31" s="9">
        <f t="shared" si="22"/>
        <v>74.369323915237132</v>
      </c>
      <c r="L31" s="8">
        <f t="shared" si="19"/>
        <v>710</v>
      </c>
      <c r="M31" s="9">
        <f t="shared" si="23"/>
        <v>75.052854122621554</v>
      </c>
      <c r="N31" s="8">
        <f t="shared" si="24"/>
        <v>650</v>
      </c>
      <c r="O31" s="9">
        <f t="shared" si="25"/>
        <v>74.626865671641795</v>
      </c>
      <c r="P31" s="8">
        <f t="shared" si="24"/>
        <v>620</v>
      </c>
      <c r="Q31" s="9">
        <f t="shared" si="26"/>
        <v>73.459715639810426</v>
      </c>
      <c r="R31" s="8">
        <f t="shared" ref="R31" si="34">SUM(R9,R20)</f>
        <v>570</v>
      </c>
      <c r="S31" s="9">
        <f t="shared" si="28"/>
        <v>71.878940731399737</v>
      </c>
    </row>
    <row r="32" spans="2:19" ht="17.25" customHeight="1" x14ac:dyDescent="0.2">
      <c r="C32" s="15" t="s">
        <v>15</v>
      </c>
      <c r="D32" s="8">
        <f t="shared" si="16"/>
        <v>22</v>
      </c>
      <c r="E32" s="9">
        <f t="shared" si="17"/>
        <v>2.1276595744680851</v>
      </c>
      <c r="F32" s="8">
        <f t="shared" si="16"/>
        <v>24</v>
      </c>
      <c r="G32" s="9">
        <f t="shared" si="18"/>
        <v>2.1524663677130045</v>
      </c>
      <c r="H32" s="8">
        <f t="shared" si="19"/>
        <v>21</v>
      </c>
      <c r="I32" s="9">
        <f t="shared" si="20"/>
        <v>1.9319227230910765</v>
      </c>
      <c r="J32" s="8">
        <f t="shared" si="21"/>
        <v>23</v>
      </c>
      <c r="K32" s="9">
        <f t="shared" si="22"/>
        <v>2.320887991927346</v>
      </c>
      <c r="L32" s="8">
        <f t="shared" si="19"/>
        <v>25</v>
      </c>
      <c r="M32" s="9">
        <f t="shared" si="23"/>
        <v>2.6427061310782243</v>
      </c>
      <c r="N32" s="8">
        <f t="shared" si="24"/>
        <v>24</v>
      </c>
      <c r="O32" s="9">
        <f t="shared" si="25"/>
        <v>2.7554535017221582</v>
      </c>
      <c r="P32" s="8">
        <f t="shared" si="24"/>
        <v>24</v>
      </c>
      <c r="Q32" s="9">
        <f t="shared" si="26"/>
        <v>2.8436018957345972</v>
      </c>
      <c r="R32" s="8">
        <f t="shared" ref="R32" si="35">SUM(R10,R21)</f>
        <v>31</v>
      </c>
      <c r="S32" s="9">
        <f t="shared" si="28"/>
        <v>3.9092055485498109</v>
      </c>
    </row>
    <row r="33" spans="2:19" ht="17.25" customHeight="1" x14ac:dyDescent="0.2">
      <c r="C33" s="15" t="s">
        <v>18</v>
      </c>
      <c r="D33" s="8">
        <f t="shared" si="16"/>
        <v>14</v>
      </c>
      <c r="E33" s="9">
        <f t="shared" si="17"/>
        <v>1.3539651837524178</v>
      </c>
      <c r="F33" s="8">
        <f t="shared" si="16"/>
        <v>14</v>
      </c>
      <c r="G33" s="9">
        <f t="shared" si="18"/>
        <v>1.2556053811659191</v>
      </c>
      <c r="H33" s="8">
        <f t="shared" si="19"/>
        <v>10</v>
      </c>
      <c r="I33" s="9">
        <f t="shared" si="20"/>
        <v>0.91996320147194111</v>
      </c>
      <c r="J33" s="8">
        <f t="shared" si="21"/>
        <v>10</v>
      </c>
      <c r="K33" s="9">
        <f t="shared" si="22"/>
        <v>1.0090817356205852</v>
      </c>
      <c r="L33" s="8">
        <f t="shared" si="19"/>
        <v>6</v>
      </c>
      <c r="M33" s="9">
        <f t="shared" si="23"/>
        <v>0.63424947145877375</v>
      </c>
      <c r="N33" s="8">
        <f t="shared" si="24"/>
        <v>6</v>
      </c>
      <c r="O33" s="9">
        <f t="shared" si="25"/>
        <v>0.68886337543053955</v>
      </c>
      <c r="P33" s="8">
        <f t="shared" si="24"/>
        <v>4</v>
      </c>
      <c r="Q33" s="9">
        <f t="shared" si="26"/>
        <v>0.47393364928909953</v>
      </c>
      <c r="R33" s="8">
        <f t="shared" ref="R33" si="36">SUM(R11,R22)</f>
        <v>1</v>
      </c>
      <c r="S33" s="9">
        <f t="shared" si="28"/>
        <v>0.12610340479192939</v>
      </c>
    </row>
    <row r="34" spans="2:19" ht="17.25" customHeight="1" x14ac:dyDescent="0.2">
      <c r="C34" s="15" t="s">
        <v>6</v>
      </c>
      <c r="D34" s="8">
        <f>SUM(D25:D33)</f>
        <v>1034</v>
      </c>
      <c r="E34" s="9">
        <f>(D34/D$34)*100</f>
        <v>100</v>
      </c>
      <c r="F34" s="8">
        <f>SUM(F25:F33)</f>
        <v>1115</v>
      </c>
      <c r="G34" s="9">
        <f>(F34/F$34)*100</f>
        <v>100</v>
      </c>
      <c r="H34" s="8">
        <f>SUM(H25:H33)</f>
        <v>1087</v>
      </c>
      <c r="I34" s="9">
        <f>(H34/H$34)*100</f>
        <v>100</v>
      </c>
      <c r="J34" s="8">
        <f>SUM(J25:J33)</f>
        <v>991</v>
      </c>
      <c r="K34" s="9">
        <f>(J34/J$34)*100</f>
        <v>100</v>
      </c>
      <c r="L34" s="8">
        <f>SUM(L25:L33)</f>
        <v>946</v>
      </c>
      <c r="M34" s="9">
        <f>(L34/L$34)*100</f>
        <v>100</v>
      </c>
      <c r="N34" s="8">
        <f>SUM(N25:N33)</f>
        <v>871</v>
      </c>
      <c r="O34" s="9">
        <f>(N34/N$34)*100</f>
        <v>100</v>
      </c>
      <c r="P34" s="8">
        <f>SUM(P25:P33)</f>
        <v>844</v>
      </c>
      <c r="Q34" s="9">
        <f>(P34/P$34)*100</f>
        <v>100</v>
      </c>
      <c r="R34" s="8">
        <f>SUM(R25:R33)</f>
        <v>793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81" orientation="portrait" r:id="rId1"/>
  <headerFooter>
    <oddHeader>&amp;L&amp;"Arial Narrow,Bold"&amp;12SEPS-Spring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4D83-6737-4D5E-95D9-29184D188A78}">
  <sheetPr>
    <tabColor theme="8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31.140625" style="1" customWidth="1"/>
    <col min="4" max="7" width="5.42578125" style="1" hidden="1" customWidth="1"/>
    <col min="8" max="9" width="5.42578125" style="1" customWidth="1"/>
    <col min="10" max="10" width="5.28515625" style="1" customWidth="1"/>
    <col min="11" max="19" width="5.42578125" style="1" customWidth="1"/>
    <col min="20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5</v>
      </c>
      <c r="B3" s="1" t="s">
        <v>2</v>
      </c>
      <c r="C3" s="14" t="s">
        <v>22</v>
      </c>
      <c r="D3" s="8">
        <v>68</v>
      </c>
      <c r="E3" s="9">
        <f>(D3/D$12)*100</f>
        <v>3.2030146019783325</v>
      </c>
      <c r="F3" s="8">
        <v>50</v>
      </c>
      <c r="G3" s="9">
        <f>(F3/F$12)*100</f>
        <v>2.3696682464454977</v>
      </c>
      <c r="H3" s="2">
        <v>47</v>
      </c>
      <c r="I3" s="9">
        <f>(H3/H$12)*100</f>
        <v>2.2541966426858515</v>
      </c>
      <c r="J3" s="2">
        <v>44</v>
      </c>
      <c r="K3" s="9">
        <f>(J3/J$12)*100</f>
        <v>2.278612118073537</v>
      </c>
      <c r="L3" s="2">
        <v>40</v>
      </c>
      <c r="M3" s="9">
        <f>(L3/L$12)*100</f>
        <v>2.147074610842727</v>
      </c>
      <c r="N3" s="2">
        <v>36</v>
      </c>
      <c r="O3" s="9">
        <f>(N3/N$12)*100</f>
        <v>2.0431328036322363</v>
      </c>
      <c r="P3" s="2">
        <v>31</v>
      </c>
      <c r="Q3" s="9">
        <f>(P3/P$12)*100</f>
        <v>1.7543859649122806</v>
      </c>
      <c r="R3" s="2">
        <v>35</v>
      </c>
      <c r="S3" s="9">
        <f>(R3/R$12)*100</f>
        <v>1.8716577540106951</v>
      </c>
    </row>
    <row r="4" spans="1:19" ht="17.25" customHeight="1" x14ac:dyDescent="0.2">
      <c r="C4" s="15" t="s">
        <v>16</v>
      </c>
      <c r="D4" s="8">
        <v>213</v>
      </c>
      <c r="E4" s="9">
        <f t="shared" ref="E4:E12" si="0">(D4/D$12)*100</f>
        <v>10.032972209138013</v>
      </c>
      <c r="F4" s="8">
        <v>238</v>
      </c>
      <c r="G4" s="9">
        <f t="shared" ref="G4:G12" si="1">(F4/F$12)*100</f>
        <v>11.279620853080569</v>
      </c>
      <c r="H4" s="2">
        <v>244</v>
      </c>
      <c r="I4" s="9">
        <f t="shared" ref="I4:I12" si="2">(H4/H$12)*100</f>
        <v>11.702637889688249</v>
      </c>
      <c r="J4" s="2">
        <v>238</v>
      </c>
      <c r="K4" s="9">
        <f t="shared" ref="K4:K12" si="3">(J4/J$12)*100</f>
        <v>12.32522009321595</v>
      </c>
      <c r="L4" s="2">
        <v>240</v>
      </c>
      <c r="M4" s="9">
        <f t="shared" ref="M4:M12" si="4">(L4/L$12)*100</f>
        <v>12.882447665056359</v>
      </c>
      <c r="N4" s="2">
        <v>243</v>
      </c>
      <c r="O4" s="9">
        <f t="shared" ref="O4:O12" si="5">(N4/N$12)*100</f>
        <v>13.791146424517594</v>
      </c>
      <c r="P4" s="2">
        <v>247</v>
      </c>
      <c r="Q4" s="9">
        <f t="shared" ref="Q4:Q12" si="6">(P4/P$12)*100</f>
        <v>13.978494623655912</v>
      </c>
      <c r="R4" s="2">
        <v>306</v>
      </c>
      <c r="S4" s="9">
        <f t="shared" ref="S4:S12" si="7">(R4/R$12)*100</f>
        <v>16.363636363636363</v>
      </c>
    </row>
    <row r="5" spans="1:19" ht="17.25" customHeight="1" x14ac:dyDescent="0.2">
      <c r="C5" s="15" t="s">
        <v>11</v>
      </c>
      <c r="D5" s="8">
        <v>1</v>
      </c>
      <c r="E5" s="9">
        <f t="shared" si="0"/>
        <v>4.7103155911446065E-2</v>
      </c>
      <c r="F5" s="8">
        <v>0</v>
      </c>
      <c r="G5" s="9">
        <f t="shared" si="1"/>
        <v>0</v>
      </c>
      <c r="H5" s="2">
        <v>1</v>
      </c>
      <c r="I5" s="9">
        <f t="shared" si="2"/>
        <v>4.7961630695443645E-2</v>
      </c>
      <c r="J5" s="2">
        <v>2</v>
      </c>
      <c r="K5" s="9">
        <f t="shared" si="3"/>
        <v>0.10357327809425168</v>
      </c>
      <c r="L5" s="2">
        <v>2</v>
      </c>
      <c r="M5" s="9">
        <f t="shared" si="4"/>
        <v>0.10735373054213634</v>
      </c>
      <c r="N5" s="2">
        <v>2</v>
      </c>
      <c r="O5" s="9">
        <f t="shared" si="5"/>
        <v>0.11350737797956867</v>
      </c>
      <c r="P5" s="2">
        <v>3</v>
      </c>
      <c r="Q5" s="9">
        <f t="shared" si="6"/>
        <v>0.1697792869269949</v>
      </c>
      <c r="R5" s="2">
        <v>3</v>
      </c>
      <c r="S5" s="9">
        <f t="shared" si="7"/>
        <v>0.16042780748663102</v>
      </c>
    </row>
    <row r="6" spans="1:19" ht="17.25" customHeight="1" x14ac:dyDescent="0.2">
      <c r="C6" s="15" t="s">
        <v>17</v>
      </c>
      <c r="D6" s="8">
        <v>118</v>
      </c>
      <c r="E6" s="9">
        <f t="shared" si="0"/>
        <v>5.5581723975506359</v>
      </c>
      <c r="F6" s="8">
        <v>135</v>
      </c>
      <c r="G6" s="9">
        <f t="shared" si="1"/>
        <v>6.3981042654028428</v>
      </c>
      <c r="H6" s="2">
        <v>140</v>
      </c>
      <c r="I6" s="9">
        <f t="shared" si="2"/>
        <v>6.7146282973621103</v>
      </c>
      <c r="J6" s="2">
        <v>135</v>
      </c>
      <c r="K6" s="9">
        <f t="shared" si="3"/>
        <v>6.9911962713619875</v>
      </c>
      <c r="L6" s="2">
        <v>130</v>
      </c>
      <c r="M6" s="9">
        <f t="shared" si="4"/>
        <v>6.9779924852388628</v>
      </c>
      <c r="N6" s="2">
        <v>138</v>
      </c>
      <c r="O6" s="9">
        <f t="shared" si="5"/>
        <v>7.8320090805902378</v>
      </c>
      <c r="P6" s="2">
        <v>144</v>
      </c>
      <c r="Q6" s="9">
        <f t="shared" si="6"/>
        <v>8.149405772495756</v>
      </c>
      <c r="R6" s="2">
        <v>142</v>
      </c>
      <c r="S6" s="9">
        <f t="shared" si="7"/>
        <v>7.5935828877005358</v>
      </c>
    </row>
    <row r="7" spans="1:19" ht="17.25" customHeight="1" x14ac:dyDescent="0.2">
      <c r="C7" s="15" t="s">
        <v>12</v>
      </c>
      <c r="D7" s="8">
        <v>213</v>
      </c>
      <c r="E7" s="9">
        <f t="shared" si="0"/>
        <v>10.032972209138013</v>
      </c>
      <c r="F7" s="8">
        <v>213</v>
      </c>
      <c r="G7" s="9">
        <f t="shared" si="1"/>
        <v>10.09478672985782</v>
      </c>
      <c r="H7" s="2">
        <v>229</v>
      </c>
      <c r="I7" s="9">
        <f t="shared" si="2"/>
        <v>10.983213429256594</v>
      </c>
      <c r="J7" s="2">
        <v>192</v>
      </c>
      <c r="K7" s="9">
        <f t="shared" si="3"/>
        <v>9.9430346970481622</v>
      </c>
      <c r="L7" s="2">
        <v>194</v>
      </c>
      <c r="M7" s="9">
        <f t="shared" si="4"/>
        <v>10.413311862587225</v>
      </c>
      <c r="N7" s="2">
        <v>195</v>
      </c>
      <c r="O7" s="9">
        <f t="shared" si="5"/>
        <v>11.066969353007945</v>
      </c>
      <c r="P7" s="2">
        <v>194</v>
      </c>
      <c r="Q7" s="9">
        <f t="shared" si="6"/>
        <v>10.979060554612337</v>
      </c>
      <c r="R7" s="2">
        <v>231</v>
      </c>
      <c r="S7" s="9">
        <f t="shared" si="7"/>
        <v>12.352941176470589</v>
      </c>
    </row>
    <row r="8" spans="1:19" ht="17.25" customHeight="1" x14ac:dyDescent="0.2">
      <c r="C8" s="15" t="s">
        <v>13</v>
      </c>
      <c r="D8" s="8">
        <v>3</v>
      </c>
      <c r="E8" s="9">
        <f t="shared" si="0"/>
        <v>0.1413094677343382</v>
      </c>
      <c r="F8" s="8">
        <v>2</v>
      </c>
      <c r="G8" s="9">
        <f t="shared" si="1"/>
        <v>9.4786729857819912E-2</v>
      </c>
      <c r="H8" s="2">
        <v>2</v>
      </c>
      <c r="I8" s="9">
        <f t="shared" si="2"/>
        <v>9.5923261390887291E-2</v>
      </c>
      <c r="J8" s="2">
        <v>2</v>
      </c>
      <c r="K8" s="9">
        <f t="shared" si="3"/>
        <v>0.10357327809425168</v>
      </c>
      <c r="L8" s="2">
        <v>2</v>
      </c>
      <c r="M8" s="9">
        <f t="shared" si="4"/>
        <v>0.10735373054213634</v>
      </c>
      <c r="N8" s="2">
        <v>1</v>
      </c>
      <c r="O8" s="9">
        <f t="shared" si="5"/>
        <v>5.6753688989784334E-2</v>
      </c>
      <c r="P8" s="2">
        <v>1</v>
      </c>
      <c r="Q8" s="9">
        <f t="shared" si="6"/>
        <v>5.6593095642331635E-2</v>
      </c>
      <c r="R8" s="2">
        <v>2</v>
      </c>
      <c r="S8" s="9">
        <f t="shared" si="7"/>
        <v>0.10695187165775401</v>
      </c>
    </row>
    <row r="9" spans="1:19" ht="17.25" customHeight="1" x14ac:dyDescent="0.2">
      <c r="C9" s="15" t="s">
        <v>14</v>
      </c>
      <c r="D9" s="8">
        <v>1405</v>
      </c>
      <c r="E9" s="9">
        <f t="shared" si="0"/>
        <v>66.179934055581725</v>
      </c>
      <c r="F9" s="8">
        <v>1366</v>
      </c>
      <c r="G9" s="9">
        <f t="shared" si="1"/>
        <v>64.739336492890999</v>
      </c>
      <c r="H9" s="2">
        <v>1302</v>
      </c>
      <c r="I9" s="9">
        <f t="shared" si="2"/>
        <v>62.446043165467621</v>
      </c>
      <c r="J9" s="2">
        <v>1202</v>
      </c>
      <c r="K9" s="9">
        <f t="shared" si="3"/>
        <v>62.247540134645263</v>
      </c>
      <c r="L9" s="2">
        <v>1132</v>
      </c>
      <c r="M9" s="9">
        <f t="shared" si="4"/>
        <v>60.762211486849168</v>
      </c>
      <c r="N9" s="2">
        <v>1040</v>
      </c>
      <c r="O9" s="9">
        <f t="shared" si="5"/>
        <v>59.023836549375709</v>
      </c>
      <c r="P9" s="2">
        <v>1053</v>
      </c>
      <c r="Q9" s="9">
        <f t="shared" si="6"/>
        <v>59.592529711375207</v>
      </c>
      <c r="R9" s="2">
        <v>1065</v>
      </c>
      <c r="S9" s="9">
        <f t="shared" si="7"/>
        <v>56.951871657754005</v>
      </c>
    </row>
    <row r="10" spans="1:19" ht="17.25" customHeight="1" x14ac:dyDescent="0.2">
      <c r="C10" s="15" t="s">
        <v>15</v>
      </c>
      <c r="D10" s="8">
        <v>45</v>
      </c>
      <c r="E10" s="9">
        <f t="shared" si="0"/>
        <v>2.1196420160150731</v>
      </c>
      <c r="F10" s="8">
        <v>45</v>
      </c>
      <c r="G10" s="9">
        <f t="shared" si="1"/>
        <v>2.1327014218009479</v>
      </c>
      <c r="H10" s="2">
        <v>51</v>
      </c>
      <c r="I10" s="9">
        <f t="shared" si="2"/>
        <v>2.4460431654676258</v>
      </c>
      <c r="J10" s="2">
        <v>57</v>
      </c>
      <c r="K10" s="9">
        <f t="shared" si="3"/>
        <v>2.9518384256861729</v>
      </c>
      <c r="L10" s="2">
        <v>56</v>
      </c>
      <c r="M10" s="9">
        <f t="shared" si="4"/>
        <v>3.0059044551798175</v>
      </c>
      <c r="N10" s="2">
        <v>54</v>
      </c>
      <c r="O10" s="9">
        <f t="shared" si="5"/>
        <v>3.0646992054483539</v>
      </c>
      <c r="P10" s="2">
        <v>57</v>
      </c>
      <c r="Q10" s="9">
        <f t="shared" si="6"/>
        <v>3.225806451612903</v>
      </c>
      <c r="R10" s="2">
        <v>48</v>
      </c>
      <c r="S10" s="9">
        <f t="shared" si="7"/>
        <v>2.5668449197860963</v>
      </c>
    </row>
    <row r="11" spans="1:19" ht="17.25" customHeight="1" x14ac:dyDescent="0.2">
      <c r="C11" s="15" t="s">
        <v>18</v>
      </c>
      <c r="D11" s="8">
        <v>57</v>
      </c>
      <c r="E11" s="9">
        <f t="shared" si="0"/>
        <v>2.6848798869524257</v>
      </c>
      <c r="F11" s="8">
        <v>61</v>
      </c>
      <c r="G11" s="9">
        <f t="shared" si="1"/>
        <v>2.890995260663507</v>
      </c>
      <c r="H11" s="2">
        <v>69</v>
      </c>
      <c r="I11" s="9">
        <f t="shared" si="2"/>
        <v>3.3093525179856114</v>
      </c>
      <c r="J11" s="2">
        <v>59</v>
      </c>
      <c r="K11" s="9">
        <f t="shared" si="3"/>
        <v>3.0554117037804249</v>
      </c>
      <c r="L11" s="2">
        <v>67</v>
      </c>
      <c r="M11" s="9">
        <f t="shared" si="4"/>
        <v>3.5963499731615673</v>
      </c>
      <c r="N11" s="2">
        <v>53</v>
      </c>
      <c r="O11" s="9">
        <f t="shared" si="5"/>
        <v>3.0079455164585696</v>
      </c>
      <c r="P11" s="2">
        <v>37</v>
      </c>
      <c r="Q11" s="9">
        <f t="shared" si="6"/>
        <v>2.0939445387662703</v>
      </c>
      <c r="R11" s="2">
        <v>38</v>
      </c>
      <c r="S11" s="9">
        <f t="shared" si="7"/>
        <v>2.0320855614973263</v>
      </c>
    </row>
    <row r="12" spans="1:19" ht="17.25" customHeight="1" x14ac:dyDescent="0.2">
      <c r="C12" s="15" t="s">
        <v>6</v>
      </c>
      <c r="D12" s="8">
        <f>SUM(D3:D11)</f>
        <v>2123</v>
      </c>
      <c r="E12" s="9">
        <f t="shared" si="0"/>
        <v>100</v>
      </c>
      <c r="F12" s="8">
        <f>SUM(F3:F11)</f>
        <v>2110</v>
      </c>
      <c r="G12" s="9">
        <f t="shared" si="1"/>
        <v>100</v>
      </c>
      <c r="H12" s="2">
        <f>SUM(H3:H11)</f>
        <v>2085</v>
      </c>
      <c r="I12" s="9">
        <f t="shared" si="2"/>
        <v>100</v>
      </c>
      <c r="J12" s="2">
        <f>SUM(J3:J11)</f>
        <v>1931</v>
      </c>
      <c r="K12" s="9">
        <f t="shared" si="3"/>
        <v>100</v>
      </c>
      <c r="L12" s="2">
        <f>SUM(L3:L11)</f>
        <v>1863</v>
      </c>
      <c r="M12" s="9">
        <f t="shared" si="4"/>
        <v>100</v>
      </c>
      <c r="N12" s="2">
        <f>SUM(N3:N11)</f>
        <v>1762</v>
      </c>
      <c r="O12" s="9">
        <f t="shared" si="5"/>
        <v>100</v>
      </c>
      <c r="P12" s="2">
        <f>SUM(P3:P11)</f>
        <v>1767</v>
      </c>
      <c r="Q12" s="9">
        <f t="shared" si="6"/>
        <v>100</v>
      </c>
      <c r="R12" s="2">
        <f>SUM(R3:R11)</f>
        <v>1870</v>
      </c>
      <c r="S12" s="9">
        <f t="shared" si="7"/>
        <v>100</v>
      </c>
    </row>
    <row r="13" spans="1:19" ht="17.25" customHeight="1" thickBot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</row>
    <row r="14" spans="1:19" ht="17.25" customHeight="1" thickTop="1" x14ac:dyDescent="0.2">
      <c r="B14" s="19" t="s">
        <v>3</v>
      </c>
      <c r="C14" s="14" t="s">
        <v>22</v>
      </c>
      <c r="D14" s="20">
        <v>38</v>
      </c>
      <c r="E14" s="18">
        <f t="shared" ref="E14:E23" si="8">(D14/D$23)*100</f>
        <v>4.68557336621455</v>
      </c>
      <c r="F14" s="20">
        <v>31</v>
      </c>
      <c r="G14" s="18">
        <f t="shared" ref="G14:G23" si="9">(F14/F$23)*100</f>
        <v>3.8413878562577448</v>
      </c>
      <c r="H14" s="20">
        <v>24</v>
      </c>
      <c r="I14" s="18">
        <f t="shared" ref="I14:I23" si="10">(H14/H$23)*100</f>
        <v>2.8950542822677927</v>
      </c>
      <c r="J14" s="20">
        <v>35</v>
      </c>
      <c r="K14" s="18">
        <f t="shared" ref="K14:K23" si="11">(J14/J$23)*100</f>
        <v>4.1420118343195274</v>
      </c>
      <c r="L14" s="20">
        <v>37</v>
      </c>
      <c r="M14" s="18">
        <f t="shared" ref="M14:M23" si="12">(L14/L$23)*100</f>
        <v>4.5454545454545459</v>
      </c>
      <c r="N14" s="20">
        <v>31</v>
      </c>
      <c r="O14" s="18">
        <f t="shared" ref="O14:O23" si="13">(N14/N$23)*100</f>
        <v>4.1891891891891895</v>
      </c>
      <c r="P14" s="20">
        <v>26</v>
      </c>
      <c r="Q14" s="18">
        <f t="shared" ref="Q14:Q23" si="14">(P14/P$23)*100</f>
        <v>3.7302725968436152</v>
      </c>
      <c r="R14" s="20">
        <v>39</v>
      </c>
      <c r="S14" s="18">
        <f t="shared" ref="S14:S23" si="15">(R14/R$23)*100</f>
        <v>5.2208835341365463</v>
      </c>
    </row>
    <row r="15" spans="1:19" ht="17.25" customHeight="1" x14ac:dyDescent="0.2">
      <c r="C15" s="15" t="s">
        <v>16</v>
      </c>
      <c r="D15" s="8">
        <v>81</v>
      </c>
      <c r="E15" s="9">
        <f t="shared" si="8"/>
        <v>9.9876695437731193</v>
      </c>
      <c r="F15" s="8">
        <v>106</v>
      </c>
      <c r="G15" s="9">
        <f t="shared" si="9"/>
        <v>13.135068153655514</v>
      </c>
      <c r="H15" s="8">
        <v>115</v>
      </c>
      <c r="I15" s="9">
        <f t="shared" si="10"/>
        <v>13.872135102533173</v>
      </c>
      <c r="J15" s="8">
        <v>122</v>
      </c>
      <c r="K15" s="9">
        <f t="shared" si="11"/>
        <v>14.437869822485208</v>
      </c>
      <c r="L15" s="8">
        <v>120</v>
      </c>
      <c r="M15" s="9">
        <f t="shared" si="12"/>
        <v>14.742014742014742</v>
      </c>
      <c r="N15" s="8">
        <v>132</v>
      </c>
      <c r="O15" s="9">
        <f t="shared" si="13"/>
        <v>17.837837837837839</v>
      </c>
      <c r="P15" s="8">
        <v>124</v>
      </c>
      <c r="Q15" s="9">
        <f t="shared" si="14"/>
        <v>17.790530846484938</v>
      </c>
      <c r="R15" s="8">
        <v>138</v>
      </c>
      <c r="S15" s="9">
        <f t="shared" si="15"/>
        <v>18.473895582329316</v>
      </c>
    </row>
    <row r="16" spans="1:19" ht="17.25" customHeight="1" x14ac:dyDescent="0.2">
      <c r="C16" s="15" t="s">
        <v>11</v>
      </c>
      <c r="D16" s="8">
        <v>2</v>
      </c>
      <c r="E16" s="9">
        <f t="shared" si="8"/>
        <v>0.24660912453760789</v>
      </c>
      <c r="F16" s="8">
        <v>0</v>
      </c>
      <c r="G16" s="9">
        <f t="shared" si="9"/>
        <v>0</v>
      </c>
      <c r="H16" s="8">
        <v>0</v>
      </c>
      <c r="I16" s="9">
        <f t="shared" si="10"/>
        <v>0</v>
      </c>
      <c r="J16" s="8">
        <v>0</v>
      </c>
      <c r="K16" s="9">
        <f t="shared" si="11"/>
        <v>0</v>
      </c>
      <c r="L16" s="8">
        <v>1</v>
      </c>
      <c r="M16" s="9">
        <f t="shared" si="12"/>
        <v>0.12285012285012285</v>
      </c>
      <c r="N16" s="8">
        <v>1</v>
      </c>
      <c r="O16" s="9">
        <f t="shared" si="13"/>
        <v>0.13513513513513514</v>
      </c>
      <c r="P16" s="8">
        <v>1</v>
      </c>
      <c r="Q16" s="9">
        <f t="shared" si="14"/>
        <v>0.14347202295552369</v>
      </c>
      <c r="R16" s="8">
        <v>1</v>
      </c>
      <c r="S16" s="9">
        <f t="shared" si="15"/>
        <v>0.13386880856760375</v>
      </c>
    </row>
    <row r="17" spans="2:19" ht="17.25" customHeight="1" x14ac:dyDescent="0.2">
      <c r="C17" s="15" t="s">
        <v>17</v>
      </c>
      <c r="D17" s="8">
        <v>50</v>
      </c>
      <c r="E17" s="9">
        <f t="shared" si="8"/>
        <v>6.1652281134401976</v>
      </c>
      <c r="F17" s="8">
        <v>46</v>
      </c>
      <c r="G17" s="9">
        <f t="shared" si="9"/>
        <v>5.7001239157372989</v>
      </c>
      <c r="H17" s="8">
        <v>48</v>
      </c>
      <c r="I17" s="9">
        <f t="shared" si="10"/>
        <v>5.7901085645355854</v>
      </c>
      <c r="J17" s="8">
        <v>47</v>
      </c>
      <c r="K17" s="9">
        <f t="shared" si="11"/>
        <v>5.5621301775147929</v>
      </c>
      <c r="L17" s="8">
        <v>50</v>
      </c>
      <c r="M17" s="9">
        <f t="shared" si="12"/>
        <v>6.1425061425061429</v>
      </c>
      <c r="N17" s="8">
        <v>49</v>
      </c>
      <c r="O17" s="9">
        <f t="shared" si="13"/>
        <v>6.6216216216216219</v>
      </c>
      <c r="P17" s="8">
        <v>54</v>
      </c>
      <c r="Q17" s="9">
        <f t="shared" si="14"/>
        <v>7.747489239598278</v>
      </c>
      <c r="R17" s="8">
        <v>54</v>
      </c>
      <c r="S17" s="9">
        <f t="shared" si="15"/>
        <v>7.2289156626506017</v>
      </c>
    </row>
    <row r="18" spans="2:19" ht="17.25" customHeight="1" x14ac:dyDescent="0.2">
      <c r="C18" s="15" t="s">
        <v>12</v>
      </c>
      <c r="D18" s="8">
        <v>116</v>
      </c>
      <c r="E18" s="9">
        <f t="shared" si="8"/>
        <v>14.303329223181258</v>
      </c>
      <c r="F18" s="8">
        <v>113</v>
      </c>
      <c r="G18" s="9">
        <f t="shared" si="9"/>
        <v>14.002478314745973</v>
      </c>
      <c r="H18" s="8">
        <v>126</v>
      </c>
      <c r="I18" s="9">
        <f t="shared" si="10"/>
        <v>15.199034981905909</v>
      </c>
      <c r="J18" s="8">
        <v>130</v>
      </c>
      <c r="K18" s="9">
        <f t="shared" si="11"/>
        <v>15.384615384615385</v>
      </c>
      <c r="L18" s="8">
        <v>113</v>
      </c>
      <c r="M18" s="9">
        <f t="shared" si="12"/>
        <v>13.882063882063884</v>
      </c>
      <c r="N18" s="8">
        <v>103</v>
      </c>
      <c r="O18" s="9">
        <f t="shared" si="13"/>
        <v>13.918918918918918</v>
      </c>
      <c r="P18" s="8">
        <v>108</v>
      </c>
      <c r="Q18" s="9">
        <f t="shared" si="14"/>
        <v>15.494978479196556</v>
      </c>
      <c r="R18" s="8">
        <v>104</v>
      </c>
      <c r="S18" s="9">
        <f t="shared" si="15"/>
        <v>13.922356091030791</v>
      </c>
    </row>
    <row r="19" spans="2:19" ht="17.25" customHeight="1" x14ac:dyDescent="0.2">
      <c r="C19" s="15" t="s">
        <v>13</v>
      </c>
      <c r="D19" s="8">
        <v>2</v>
      </c>
      <c r="E19" s="9">
        <f t="shared" si="8"/>
        <v>0.24660912453760789</v>
      </c>
      <c r="F19" s="8">
        <v>1</v>
      </c>
      <c r="G19" s="9">
        <f t="shared" si="9"/>
        <v>0.12391573729863693</v>
      </c>
      <c r="H19" s="8">
        <v>1</v>
      </c>
      <c r="I19" s="9">
        <f t="shared" si="10"/>
        <v>0.12062726176115801</v>
      </c>
      <c r="J19" s="8">
        <v>2</v>
      </c>
      <c r="K19" s="9">
        <f t="shared" si="11"/>
        <v>0.23668639053254439</v>
      </c>
      <c r="L19" s="8">
        <v>1</v>
      </c>
      <c r="M19" s="9">
        <f t="shared" si="12"/>
        <v>0.12285012285012285</v>
      </c>
      <c r="N19" s="8">
        <v>1</v>
      </c>
      <c r="O19" s="9">
        <f t="shared" si="13"/>
        <v>0.13513513513513514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467</v>
      </c>
      <c r="E20" s="9">
        <f t="shared" si="8"/>
        <v>57.583230579531438</v>
      </c>
      <c r="F20" s="8">
        <v>453</v>
      </c>
      <c r="G20" s="9">
        <f t="shared" si="9"/>
        <v>56.133828996282531</v>
      </c>
      <c r="H20" s="8">
        <v>457</v>
      </c>
      <c r="I20" s="9">
        <f t="shared" si="10"/>
        <v>55.126658624849213</v>
      </c>
      <c r="J20" s="8">
        <v>457</v>
      </c>
      <c r="K20" s="9">
        <f t="shared" si="11"/>
        <v>54.082840236686394</v>
      </c>
      <c r="L20" s="8">
        <v>449</v>
      </c>
      <c r="M20" s="9">
        <f t="shared" si="12"/>
        <v>55.159705159705162</v>
      </c>
      <c r="N20" s="8">
        <v>380</v>
      </c>
      <c r="O20" s="9">
        <f t="shared" si="13"/>
        <v>51.351351351351347</v>
      </c>
      <c r="P20" s="8">
        <v>351</v>
      </c>
      <c r="Q20" s="9">
        <f t="shared" si="14"/>
        <v>50.358680057388803</v>
      </c>
      <c r="R20" s="8">
        <v>376</v>
      </c>
      <c r="S20" s="9">
        <f t="shared" si="15"/>
        <v>50.33467202141901</v>
      </c>
    </row>
    <row r="21" spans="2:19" ht="17.25" customHeight="1" x14ac:dyDescent="0.2">
      <c r="C21" s="15" t="s">
        <v>15</v>
      </c>
      <c r="D21" s="8">
        <v>25</v>
      </c>
      <c r="E21" s="9">
        <f t="shared" si="8"/>
        <v>3.0826140567200988</v>
      </c>
      <c r="F21" s="8">
        <v>27</v>
      </c>
      <c r="G21" s="9">
        <f t="shared" si="9"/>
        <v>3.3457249070631967</v>
      </c>
      <c r="H21" s="8">
        <v>29</v>
      </c>
      <c r="I21" s="9">
        <f t="shared" si="10"/>
        <v>3.4981905910735827</v>
      </c>
      <c r="J21" s="8">
        <v>22</v>
      </c>
      <c r="K21" s="9">
        <f t="shared" si="11"/>
        <v>2.6035502958579881</v>
      </c>
      <c r="L21" s="8">
        <v>23</v>
      </c>
      <c r="M21" s="9">
        <f t="shared" si="12"/>
        <v>2.8255528255528257</v>
      </c>
      <c r="N21" s="8">
        <v>26</v>
      </c>
      <c r="O21" s="9">
        <f t="shared" si="13"/>
        <v>3.5135135135135136</v>
      </c>
      <c r="P21" s="8">
        <v>24</v>
      </c>
      <c r="Q21" s="9">
        <f t="shared" si="14"/>
        <v>3.4433285509325682</v>
      </c>
      <c r="R21" s="8">
        <v>20</v>
      </c>
      <c r="S21" s="9">
        <f t="shared" si="15"/>
        <v>2.677376171352075</v>
      </c>
    </row>
    <row r="22" spans="2:19" ht="17.25" customHeight="1" x14ac:dyDescent="0.2">
      <c r="C22" s="15" t="s">
        <v>18</v>
      </c>
      <c r="D22" s="8">
        <v>30</v>
      </c>
      <c r="E22" s="9">
        <f t="shared" si="8"/>
        <v>3.6991368680641186</v>
      </c>
      <c r="F22" s="8">
        <v>30</v>
      </c>
      <c r="G22" s="9">
        <f t="shared" si="9"/>
        <v>3.7174721189591078</v>
      </c>
      <c r="H22" s="8">
        <v>29</v>
      </c>
      <c r="I22" s="9">
        <f t="shared" si="10"/>
        <v>3.4981905910735827</v>
      </c>
      <c r="J22" s="8">
        <v>30</v>
      </c>
      <c r="K22" s="9">
        <f t="shared" si="11"/>
        <v>3.5502958579881656</v>
      </c>
      <c r="L22" s="8">
        <v>20</v>
      </c>
      <c r="M22" s="9">
        <f t="shared" si="12"/>
        <v>2.4570024570024569</v>
      </c>
      <c r="N22" s="8">
        <v>17</v>
      </c>
      <c r="O22" s="9">
        <f t="shared" si="13"/>
        <v>2.2972972972972974</v>
      </c>
      <c r="P22" s="8">
        <v>9</v>
      </c>
      <c r="Q22" s="9">
        <f t="shared" si="14"/>
        <v>1.2912482065997131</v>
      </c>
      <c r="R22" s="8">
        <v>15</v>
      </c>
      <c r="S22" s="9">
        <f t="shared" si="15"/>
        <v>2.0080321285140563</v>
      </c>
    </row>
    <row r="23" spans="2:19" ht="17.25" customHeight="1" x14ac:dyDescent="0.2">
      <c r="C23" s="15" t="s">
        <v>6</v>
      </c>
      <c r="D23" s="8">
        <f>SUM(D14:D22)</f>
        <v>811</v>
      </c>
      <c r="E23" s="9">
        <f t="shared" si="8"/>
        <v>100</v>
      </c>
      <c r="F23" s="8">
        <f>SUM(F14:F22)</f>
        <v>807</v>
      </c>
      <c r="G23" s="9">
        <f t="shared" si="9"/>
        <v>100</v>
      </c>
      <c r="H23" s="8">
        <f>SUM(H14:H22)</f>
        <v>829</v>
      </c>
      <c r="I23" s="9">
        <f t="shared" si="10"/>
        <v>100</v>
      </c>
      <c r="J23" s="8">
        <f>SUM(J14:J22)</f>
        <v>845</v>
      </c>
      <c r="K23" s="9">
        <f t="shared" si="11"/>
        <v>100</v>
      </c>
      <c r="L23" s="8">
        <f>SUM(L14:L22)</f>
        <v>814</v>
      </c>
      <c r="M23" s="9">
        <f t="shared" si="12"/>
        <v>100</v>
      </c>
      <c r="N23" s="8">
        <f>SUM(N14:N22)</f>
        <v>740</v>
      </c>
      <c r="O23" s="9">
        <f t="shared" si="13"/>
        <v>100</v>
      </c>
      <c r="P23" s="8">
        <f>SUM(P14:P22)</f>
        <v>697</v>
      </c>
      <c r="Q23" s="9">
        <f t="shared" si="14"/>
        <v>100</v>
      </c>
      <c r="R23" s="8">
        <f>SUM(R14:R22)</f>
        <v>747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106</v>
      </c>
      <c r="E25" s="18">
        <f>(D25/D$34)*100</f>
        <v>3.6128152692569873</v>
      </c>
      <c r="F25" s="20">
        <f t="shared" si="16"/>
        <v>81</v>
      </c>
      <c r="G25" s="18">
        <f>(F25/F$34)*100</f>
        <v>2.7768255056564963</v>
      </c>
      <c r="H25" s="20">
        <f t="shared" ref="H25:L33" si="17">SUM(H3,H14)</f>
        <v>71</v>
      </c>
      <c r="I25" s="18">
        <f>(H25/H$34)*100</f>
        <v>2.4365133836650652</v>
      </c>
      <c r="J25" s="20">
        <f t="shared" ref="J25:J33" si="18">SUM(J3,J14)</f>
        <v>79</v>
      </c>
      <c r="K25" s="18">
        <f>(J25/J$34)*100</f>
        <v>2.8458213256484148</v>
      </c>
      <c r="L25" s="20">
        <f t="shared" si="17"/>
        <v>77</v>
      </c>
      <c r="M25" s="18">
        <f>(L25/L$34)*100</f>
        <v>2.8763541277549498</v>
      </c>
      <c r="N25" s="20">
        <f t="shared" ref="N25:P33" si="19">SUM(N3,N14)</f>
        <v>67</v>
      </c>
      <c r="O25" s="18">
        <f>(N25/N$34)*100</f>
        <v>2.6778577138289368</v>
      </c>
      <c r="P25" s="20">
        <f t="shared" si="19"/>
        <v>57</v>
      </c>
      <c r="Q25" s="18">
        <f>(P25/P$34)*100</f>
        <v>2.3133116883116882</v>
      </c>
      <c r="R25" s="20">
        <f t="shared" ref="R25" si="20">SUM(R3,R14)</f>
        <v>74</v>
      </c>
      <c r="S25" s="18">
        <f>(R25/R$34)*100</f>
        <v>2.8276652655712646</v>
      </c>
    </row>
    <row r="26" spans="2:19" ht="17.25" customHeight="1" x14ac:dyDescent="0.2">
      <c r="C26" s="15" t="s">
        <v>16</v>
      </c>
      <c r="D26" s="8">
        <f t="shared" si="16"/>
        <v>294</v>
      </c>
      <c r="E26" s="9">
        <f t="shared" ref="E26:E33" si="21">(D26/D$34)*100</f>
        <v>10.020449897750511</v>
      </c>
      <c r="F26" s="8">
        <f t="shared" si="16"/>
        <v>344</v>
      </c>
      <c r="G26" s="9">
        <f t="shared" ref="G26:G33" si="22">(F26/F$34)*100</f>
        <v>11.792937949948577</v>
      </c>
      <c r="H26" s="8">
        <f t="shared" si="17"/>
        <v>359</v>
      </c>
      <c r="I26" s="9">
        <f t="shared" ref="I26:I33" si="23">(H26/H$34)*100</f>
        <v>12.319835277968428</v>
      </c>
      <c r="J26" s="8">
        <f t="shared" si="18"/>
        <v>360</v>
      </c>
      <c r="K26" s="9">
        <f t="shared" ref="K26:K33" si="24">(J26/J$34)*100</f>
        <v>12.968299711815561</v>
      </c>
      <c r="L26" s="8">
        <f t="shared" si="17"/>
        <v>360</v>
      </c>
      <c r="M26" s="9">
        <f t="shared" ref="M26:M33" si="25">(L26/L$34)*100</f>
        <v>13.447889428464698</v>
      </c>
      <c r="N26" s="8">
        <f t="shared" si="19"/>
        <v>375</v>
      </c>
      <c r="O26" s="9">
        <f t="shared" ref="O26:O33" si="26">(N26/N$34)*100</f>
        <v>14.98800959232614</v>
      </c>
      <c r="P26" s="8">
        <f t="shared" si="19"/>
        <v>371</v>
      </c>
      <c r="Q26" s="9">
        <f t="shared" ref="Q26:Q33" si="27">(P26/P$34)*100</f>
        <v>15.056818181818182</v>
      </c>
      <c r="R26" s="8">
        <f t="shared" ref="R26" si="28">SUM(R4,R15)</f>
        <v>444</v>
      </c>
      <c r="S26" s="9">
        <f t="shared" ref="S26:S33" si="29">(R26/R$34)*100</f>
        <v>16.965991593427589</v>
      </c>
    </row>
    <row r="27" spans="2:19" ht="17.25" customHeight="1" x14ac:dyDescent="0.2">
      <c r="C27" s="15" t="s">
        <v>11</v>
      </c>
      <c r="D27" s="8">
        <f t="shared" si="16"/>
        <v>3</v>
      </c>
      <c r="E27" s="9">
        <f t="shared" si="21"/>
        <v>0.10224948875255625</v>
      </c>
      <c r="F27" s="8">
        <f t="shared" si="16"/>
        <v>0</v>
      </c>
      <c r="G27" s="9">
        <f t="shared" si="22"/>
        <v>0</v>
      </c>
      <c r="H27" s="8">
        <f t="shared" si="17"/>
        <v>1</v>
      </c>
      <c r="I27" s="9">
        <f t="shared" si="23"/>
        <v>3.4317089910775568E-2</v>
      </c>
      <c r="J27" s="8">
        <f t="shared" si="18"/>
        <v>2</v>
      </c>
      <c r="K27" s="9">
        <f t="shared" si="24"/>
        <v>7.2046109510086456E-2</v>
      </c>
      <c r="L27" s="8">
        <f t="shared" si="17"/>
        <v>3</v>
      </c>
      <c r="M27" s="9">
        <f t="shared" si="25"/>
        <v>0.11206574523720583</v>
      </c>
      <c r="N27" s="8">
        <f t="shared" si="19"/>
        <v>3</v>
      </c>
      <c r="O27" s="9">
        <f t="shared" si="26"/>
        <v>0.1199040767386091</v>
      </c>
      <c r="P27" s="8">
        <f t="shared" si="19"/>
        <v>4</v>
      </c>
      <c r="Q27" s="9">
        <f t="shared" si="27"/>
        <v>0.16233766233766234</v>
      </c>
      <c r="R27" s="8">
        <f t="shared" ref="R27" si="30">SUM(R5,R16)</f>
        <v>4</v>
      </c>
      <c r="S27" s="9">
        <f t="shared" si="29"/>
        <v>0.15284677111196027</v>
      </c>
    </row>
    <row r="28" spans="2:19" ht="17.25" customHeight="1" x14ac:dyDescent="0.2">
      <c r="C28" s="15" t="s">
        <v>17</v>
      </c>
      <c r="D28" s="8">
        <f t="shared" si="16"/>
        <v>168</v>
      </c>
      <c r="E28" s="9">
        <f t="shared" si="21"/>
        <v>5.7259713701431494</v>
      </c>
      <c r="F28" s="8">
        <f t="shared" si="16"/>
        <v>181</v>
      </c>
      <c r="G28" s="9">
        <f t="shared" si="22"/>
        <v>6.2050051422694548</v>
      </c>
      <c r="H28" s="8">
        <f t="shared" si="17"/>
        <v>188</v>
      </c>
      <c r="I28" s="9">
        <f t="shared" si="23"/>
        <v>6.4516129032258061</v>
      </c>
      <c r="J28" s="8">
        <f t="shared" si="18"/>
        <v>182</v>
      </c>
      <c r="K28" s="9">
        <f t="shared" si="24"/>
        <v>6.5561959654178672</v>
      </c>
      <c r="L28" s="8">
        <f t="shared" si="17"/>
        <v>180</v>
      </c>
      <c r="M28" s="9">
        <f t="shared" si="25"/>
        <v>6.7239447142323492</v>
      </c>
      <c r="N28" s="8">
        <f t="shared" si="19"/>
        <v>187</v>
      </c>
      <c r="O28" s="9">
        <f t="shared" si="26"/>
        <v>7.4740207833733017</v>
      </c>
      <c r="P28" s="8">
        <f t="shared" si="19"/>
        <v>198</v>
      </c>
      <c r="Q28" s="9">
        <f t="shared" si="27"/>
        <v>8.0357142857142865</v>
      </c>
      <c r="R28" s="8">
        <f t="shared" ref="R28" si="31">SUM(R6,R17)</f>
        <v>196</v>
      </c>
      <c r="S28" s="9">
        <f t="shared" si="29"/>
        <v>7.4894917844860531</v>
      </c>
    </row>
    <row r="29" spans="2:19" ht="17.25" customHeight="1" x14ac:dyDescent="0.2">
      <c r="C29" s="15" t="s">
        <v>12</v>
      </c>
      <c r="D29" s="8">
        <f t="shared" si="16"/>
        <v>329</v>
      </c>
      <c r="E29" s="9">
        <f t="shared" si="21"/>
        <v>11.213360599863668</v>
      </c>
      <c r="F29" s="8">
        <f t="shared" si="16"/>
        <v>326</v>
      </c>
      <c r="G29" s="9">
        <f t="shared" si="22"/>
        <v>11.175865615358244</v>
      </c>
      <c r="H29" s="8">
        <f t="shared" si="17"/>
        <v>355</v>
      </c>
      <c r="I29" s="9">
        <f t="shared" si="23"/>
        <v>12.182566918325326</v>
      </c>
      <c r="J29" s="8">
        <f t="shared" si="18"/>
        <v>322</v>
      </c>
      <c r="K29" s="9">
        <f t="shared" si="24"/>
        <v>11.599423631123919</v>
      </c>
      <c r="L29" s="8">
        <f t="shared" si="17"/>
        <v>307</v>
      </c>
      <c r="M29" s="9">
        <f t="shared" si="25"/>
        <v>11.468061262607396</v>
      </c>
      <c r="N29" s="8">
        <f t="shared" si="19"/>
        <v>298</v>
      </c>
      <c r="O29" s="9">
        <f t="shared" si="26"/>
        <v>11.91047162270184</v>
      </c>
      <c r="P29" s="8">
        <f t="shared" si="19"/>
        <v>302</v>
      </c>
      <c r="Q29" s="9">
        <f t="shared" si="27"/>
        <v>12.256493506493507</v>
      </c>
      <c r="R29" s="8">
        <f t="shared" ref="R29" si="32">SUM(R7,R18)</f>
        <v>335</v>
      </c>
      <c r="S29" s="9">
        <f t="shared" si="29"/>
        <v>12.800917080626672</v>
      </c>
    </row>
    <row r="30" spans="2:19" ht="17.25" customHeight="1" x14ac:dyDescent="0.2">
      <c r="C30" s="15" t="s">
        <v>13</v>
      </c>
      <c r="D30" s="8">
        <f t="shared" si="16"/>
        <v>5</v>
      </c>
      <c r="E30" s="9">
        <f t="shared" si="21"/>
        <v>0.17041581458759372</v>
      </c>
      <c r="F30" s="8">
        <f t="shared" si="16"/>
        <v>3</v>
      </c>
      <c r="G30" s="9">
        <f t="shared" si="22"/>
        <v>0.10284538909838875</v>
      </c>
      <c r="H30" s="8">
        <f t="shared" si="17"/>
        <v>3</v>
      </c>
      <c r="I30" s="9">
        <f t="shared" si="23"/>
        <v>0.10295126973232671</v>
      </c>
      <c r="J30" s="8">
        <f t="shared" si="18"/>
        <v>4</v>
      </c>
      <c r="K30" s="9">
        <f t="shared" si="24"/>
        <v>0.14409221902017291</v>
      </c>
      <c r="L30" s="8">
        <f t="shared" si="17"/>
        <v>3</v>
      </c>
      <c r="M30" s="9">
        <f t="shared" si="25"/>
        <v>0.11206574523720583</v>
      </c>
      <c r="N30" s="8">
        <f t="shared" si="19"/>
        <v>2</v>
      </c>
      <c r="O30" s="9">
        <f t="shared" si="26"/>
        <v>7.9936051159072735E-2</v>
      </c>
      <c r="P30" s="8">
        <f t="shared" si="19"/>
        <v>1</v>
      </c>
      <c r="Q30" s="9">
        <f t="shared" si="27"/>
        <v>4.0584415584415584E-2</v>
      </c>
      <c r="R30" s="8">
        <f t="shared" ref="R30" si="33">SUM(R8,R19)</f>
        <v>2</v>
      </c>
      <c r="S30" s="9">
        <f t="shared" si="29"/>
        <v>7.6423385555980133E-2</v>
      </c>
    </row>
    <row r="31" spans="2:19" ht="17.25" customHeight="1" x14ac:dyDescent="0.2">
      <c r="C31" s="15" t="s">
        <v>14</v>
      </c>
      <c r="D31" s="8">
        <f t="shared" si="16"/>
        <v>1872</v>
      </c>
      <c r="E31" s="9">
        <f t="shared" si="21"/>
        <v>63.803680981595093</v>
      </c>
      <c r="F31" s="8">
        <f t="shared" si="16"/>
        <v>1819</v>
      </c>
      <c r="G31" s="9">
        <f t="shared" si="22"/>
        <v>62.35858758998971</v>
      </c>
      <c r="H31" s="8">
        <f t="shared" si="17"/>
        <v>1759</v>
      </c>
      <c r="I31" s="9">
        <f t="shared" si="23"/>
        <v>60.36376115305422</v>
      </c>
      <c r="J31" s="8">
        <f t="shared" si="18"/>
        <v>1659</v>
      </c>
      <c r="K31" s="9">
        <f t="shared" si="24"/>
        <v>59.762247838616709</v>
      </c>
      <c r="L31" s="8">
        <f t="shared" si="17"/>
        <v>1581</v>
      </c>
      <c r="M31" s="9">
        <f t="shared" si="25"/>
        <v>59.058647740007473</v>
      </c>
      <c r="N31" s="8">
        <f t="shared" si="19"/>
        <v>1420</v>
      </c>
      <c r="O31" s="9">
        <f t="shared" si="26"/>
        <v>56.754596322941644</v>
      </c>
      <c r="P31" s="8">
        <f t="shared" si="19"/>
        <v>1404</v>
      </c>
      <c r="Q31" s="9">
        <f t="shared" si="27"/>
        <v>56.980519480519476</v>
      </c>
      <c r="R31" s="8">
        <f t="shared" ref="R31" si="34">SUM(R9,R20)</f>
        <v>1441</v>
      </c>
      <c r="S31" s="9">
        <f t="shared" si="29"/>
        <v>55.063049293083687</v>
      </c>
    </row>
    <row r="32" spans="2:19" ht="17.25" customHeight="1" x14ac:dyDescent="0.2">
      <c r="C32" s="15" t="s">
        <v>15</v>
      </c>
      <c r="D32" s="8">
        <f t="shared" si="16"/>
        <v>70</v>
      </c>
      <c r="E32" s="9">
        <f t="shared" si="21"/>
        <v>2.3858214042263124</v>
      </c>
      <c r="F32" s="8">
        <f t="shared" si="16"/>
        <v>72</v>
      </c>
      <c r="G32" s="9">
        <f t="shared" si="22"/>
        <v>2.46828933836133</v>
      </c>
      <c r="H32" s="8">
        <f t="shared" si="17"/>
        <v>80</v>
      </c>
      <c r="I32" s="9">
        <f t="shared" si="23"/>
        <v>2.7453671928620453</v>
      </c>
      <c r="J32" s="8">
        <f t="shared" si="18"/>
        <v>79</v>
      </c>
      <c r="K32" s="9">
        <f t="shared" si="24"/>
        <v>2.8458213256484148</v>
      </c>
      <c r="L32" s="8">
        <f t="shared" si="17"/>
        <v>79</v>
      </c>
      <c r="M32" s="9">
        <f t="shared" si="25"/>
        <v>2.9510646245797534</v>
      </c>
      <c r="N32" s="8">
        <f t="shared" si="19"/>
        <v>80</v>
      </c>
      <c r="O32" s="9">
        <f t="shared" si="26"/>
        <v>3.1974420463629096</v>
      </c>
      <c r="P32" s="8">
        <f t="shared" si="19"/>
        <v>81</v>
      </c>
      <c r="Q32" s="9">
        <f t="shared" si="27"/>
        <v>3.2873376623376624</v>
      </c>
      <c r="R32" s="8">
        <f t="shared" ref="R32" si="35">SUM(R10,R21)</f>
        <v>68</v>
      </c>
      <c r="S32" s="9">
        <f t="shared" si="29"/>
        <v>2.5983951089033246</v>
      </c>
    </row>
    <row r="33" spans="2:19" ht="17.25" customHeight="1" x14ac:dyDescent="0.2">
      <c r="C33" s="15" t="s">
        <v>18</v>
      </c>
      <c r="D33" s="8">
        <f t="shared" si="16"/>
        <v>87</v>
      </c>
      <c r="E33" s="9">
        <f t="shared" si="21"/>
        <v>2.9652351738241309</v>
      </c>
      <c r="F33" s="8">
        <f t="shared" si="16"/>
        <v>91</v>
      </c>
      <c r="G33" s="9">
        <f t="shared" si="22"/>
        <v>3.1196434693177921</v>
      </c>
      <c r="H33" s="8">
        <f t="shared" si="17"/>
        <v>98</v>
      </c>
      <c r="I33" s="9">
        <f t="shared" si="23"/>
        <v>3.3630748112560052</v>
      </c>
      <c r="J33" s="8">
        <f t="shared" si="18"/>
        <v>89</v>
      </c>
      <c r="K33" s="9">
        <f t="shared" si="24"/>
        <v>3.2060518731988474</v>
      </c>
      <c r="L33" s="8">
        <f t="shared" si="17"/>
        <v>87</v>
      </c>
      <c r="M33" s="9">
        <f t="shared" si="25"/>
        <v>3.2499066118789686</v>
      </c>
      <c r="N33" s="8">
        <f t="shared" si="19"/>
        <v>70</v>
      </c>
      <c r="O33" s="9">
        <f t="shared" si="26"/>
        <v>2.7977617905675456</v>
      </c>
      <c r="P33" s="8">
        <f t="shared" si="19"/>
        <v>46</v>
      </c>
      <c r="Q33" s="9">
        <f t="shared" si="27"/>
        <v>1.8668831168831168</v>
      </c>
      <c r="R33" s="8">
        <f t="shared" ref="R33" si="36">SUM(R11,R22)</f>
        <v>53</v>
      </c>
      <c r="S33" s="9">
        <f t="shared" si="29"/>
        <v>2.0252197172334734</v>
      </c>
    </row>
    <row r="34" spans="2:19" ht="17.25" customHeight="1" x14ac:dyDescent="0.2">
      <c r="C34" s="15" t="s">
        <v>6</v>
      </c>
      <c r="D34" s="8">
        <f>SUM(D25:D33)</f>
        <v>2934</v>
      </c>
      <c r="E34" s="9">
        <f>(D34/D$34)*100</f>
        <v>100</v>
      </c>
      <c r="F34" s="8">
        <f>SUM(F25:F33)</f>
        <v>2917</v>
      </c>
      <c r="G34" s="9">
        <f>(F34/F$34)*100</f>
        <v>100</v>
      </c>
      <c r="H34" s="8">
        <f>SUM(H25:H33)</f>
        <v>2914</v>
      </c>
      <c r="I34" s="9">
        <f>(H34/H$34)*100</f>
        <v>100</v>
      </c>
      <c r="J34" s="8">
        <f>SUM(J25:J33)</f>
        <v>2776</v>
      </c>
      <c r="K34" s="9">
        <f>(J34/J$34)*100</f>
        <v>100</v>
      </c>
      <c r="L34" s="8">
        <f>SUM(L25:L33)</f>
        <v>2677</v>
      </c>
      <c r="M34" s="9">
        <f>(L34/L$34)*100</f>
        <v>100</v>
      </c>
      <c r="N34" s="8">
        <f>SUM(N25:N33)</f>
        <v>2502</v>
      </c>
      <c r="O34" s="9">
        <f>(N34/N$34)*100</f>
        <v>100</v>
      </c>
      <c r="P34" s="8">
        <f>SUM(P25:P33)</f>
        <v>2464</v>
      </c>
      <c r="Q34" s="9">
        <f>(P34/P$34)*100</f>
        <v>100</v>
      </c>
      <c r="R34" s="8">
        <f>SUM(R25:R33)</f>
        <v>2617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88" orientation="portrait" r:id="rId1"/>
  <headerFooter>
    <oddHeader>&amp;L&amp;"Arial Narrow,Bold"&amp;12SEST-Spring Headcount Enrollment by Gender and Race/Ethnicity 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97DF-8489-4811-811C-D807815C7600}">
  <sheetPr>
    <tabColor theme="8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14.14062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1</v>
      </c>
      <c r="B3" s="1" t="s">
        <v>2</v>
      </c>
      <c r="C3" s="14" t="s">
        <v>22</v>
      </c>
      <c r="D3" s="8">
        <v>50</v>
      </c>
      <c r="E3" s="9">
        <f t="shared" ref="E3:E11" si="0">(D3/D$12)*100</f>
        <v>2.6441036488630356</v>
      </c>
      <c r="F3" s="8">
        <v>41</v>
      </c>
      <c r="G3" s="9">
        <f t="shared" ref="G3:G11" si="1">(F3/F$12)*100</f>
        <v>2.1635883905013191</v>
      </c>
      <c r="H3" s="2">
        <v>38</v>
      </c>
      <c r="I3" s="9">
        <f t="shared" ref="I3:I11" si="2">(H3/H$12)*100</f>
        <v>2.0095187731359072</v>
      </c>
      <c r="J3" s="2">
        <v>38</v>
      </c>
      <c r="K3" s="9">
        <f t="shared" ref="K3:K11" si="3">(J3/J$12)*100</f>
        <v>2.1566401816118046</v>
      </c>
      <c r="L3" s="2">
        <v>36</v>
      </c>
      <c r="M3" s="9">
        <f t="shared" ref="M3:M11" si="4">(L3/L$12)*100</f>
        <v>2.1518230723251643</v>
      </c>
      <c r="N3" s="2">
        <v>33</v>
      </c>
      <c r="O3" s="9">
        <f t="shared" ref="O3:O11" si="5">(N3/N$12)*100</f>
        <v>2.0952380952380953</v>
      </c>
      <c r="P3" s="2">
        <v>27</v>
      </c>
      <c r="Q3" s="9">
        <f t="shared" ref="Q3:Q11" si="6">(P3/P$12)*100</f>
        <v>1.6949152542372881</v>
      </c>
      <c r="R3" s="2">
        <v>26</v>
      </c>
      <c r="S3" s="9">
        <f t="shared" ref="S3:S11" si="7">(R3/R$12)*100</f>
        <v>1.5596880623875224</v>
      </c>
    </row>
    <row r="4" spans="1:19" ht="17.25" customHeight="1" x14ac:dyDescent="0.2">
      <c r="C4" s="15" t="s">
        <v>16</v>
      </c>
      <c r="D4" s="8">
        <v>196</v>
      </c>
      <c r="E4" s="9">
        <f t="shared" si="0"/>
        <v>10.364886303543098</v>
      </c>
      <c r="F4" s="8">
        <v>222</v>
      </c>
      <c r="G4" s="9">
        <f t="shared" si="1"/>
        <v>11.715039577836411</v>
      </c>
      <c r="H4" s="2">
        <v>232</v>
      </c>
      <c r="I4" s="9">
        <f t="shared" si="2"/>
        <v>12.268640930724485</v>
      </c>
      <c r="J4" s="2">
        <v>228</v>
      </c>
      <c r="K4" s="9">
        <f t="shared" si="3"/>
        <v>12.939841089670828</v>
      </c>
      <c r="L4" s="2">
        <v>222</v>
      </c>
      <c r="M4" s="9">
        <f t="shared" si="4"/>
        <v>13.269575612671847</v>
      </c>
      <c r="N4" s="2">
        <v>221</v>
      </c>
      <c r="O4" s="9">
        <f t="shared" si="5"/>
        <v>14.031746031746032</v>
      </c>
      <c r="P4" s="2">
        <v>234</v>
      </c>
      <c r="Q4" s="9">
        <f t="shared" si="6"/>
        <v>14.689265536723164</v>
      </c>
      <c r="R4" s="2">
        <v>286</v>
      </c>
      <c r="S4" s="9">
        <f t="shared" si="7"/>
        <v>17.156568686262748</v>
      </c>
    </row>
    <row r="5" spans="1:19" ht="17.25" customHeight="1" x14ac:dyDescent="0.2">
      <c r="C5" s="15" t="s">
        <v>11</v>
      </c>
      <c r="D5" s="8">
        <v>1</v>
      </c>
      <c r="E5" s="9">
        <f t="shared" si="0"/>
        <v>5.2882072977260705E-2</v>
      </c>
      <c r="F5" s="8">
        <v>0</v>
      </c>
      <c r="G5" s="9">
        <f t="shared" si="1"/>
        <v>0</v>
      </c>
      <c r="H5" s="2">
        <v>1</v>
      </c>
      <c r="I5" s="9">
        <f t="shared" si="2"/>
        <v>5.2882072977260705E-2</v>
      </c>
      <c r="J5" s="2">
        <v>2</v>
      </c>
      <c r="K5" s="9">
        <f t="shared" si="3"/>
        <v>0.11350737797956867</v>
      </c>
      <c r="L5" s="2">
        <v>2</v>
      </c>
      <c r="M5" s="9">
        <f t="shared" si="4"/>
        <v>0.11954572624028689</v>
      </c>
      <c r="N5" s="2">
        <v>2</v>
      </c>
      <c r="O5" s="9">
        <f t="shared" si="5"/>
        <v>0.12698412698412698</v>
      </c>
      <c r="P5" s="2">
        <v>3</v>
      </c>
      <c r="Q5" s="9">
        <f t="shared" si="6"/>
        <v>0.18832391713747645</v>
      </c>
      <c r="R5" s="2">
        <v>3</v>
      </c>
      <c r="S5" s="9">
        <f t="shared" si="7"/>
        <v>0.17996400719856029</v>
      </c>
    </row>
    <row r="6" spans="1:19" ht="17.25" customHeight="1" x14ac:dyDescent="0.2">
      <c r="C6" s="15" t="s">
        <v>17</v>
      </c>
      <c r="D6" s="8">
        <v>103</v>
      </c>
      <c r="E6" s="9">
        <f t="shared" si="0"/>
        <v>5.4468535166578524</v>
      </c>
      <c r="F6" s="8">
        <v>124</v>
      </c>
      <c r="G6" s="9">
        <f t="shared" si="1"/>
        <v>6.5435356200527703</v>
      </c>
      <c r="H6" s="2">
        <v>125</v>
      </c>
      <c r="I6" s="9">
        <f t="shared" si="2"/>
        <v>6.6102591221575882</v>
      </c>
      <c r="J6" s="2">
        <v>123</v>
      </c>
      <c r="K6" s="9">
        <f t="shared" si="3"/>
        <v>6.9807037457434733</v>
      </c>
      <c r="L6" s="2">
        <v>117</v>
      </c>
      <c r="M6" s="9">
        <f t="shared" si="4"/>
        <v>6.9934249850567838</v>
      </c>
      <c r="N6" s="2">
        <v>119</v>
      </c>
      <c r="O6" s="9">
        <f t="shared" si="5"/>
        <v>7.5555555555555554</v>
      </c>
      <c r="P6" s="2">
        <v>128</v>
      </c>
      <c r="Q6" s="9">
        <f t="shared" si="6"/>
        <v>8.0351537978656626</v>
      </c>
      <c r="R6" s="2">
        <v>120</v>
      </c>
      <c r="S6" s="9">
        <f t="shared" si="7"/>
        <v>7.1985602879424109</v>
      </c>
    </row>
    <row r="7" spans="1:19" ht="17.25" customHeight="1" x14ac:dyDescent="0.2">
      <c r="C7" s="15" t="s">
        <v>12</v>
      </c>
      <c r="D7" s="8">
        <v>192</v>
      </c>
      <c r="E7" s="9">
        <f t="shared" si="0"/>
        <v>10.153358011634056</v>
      </c>
      <c r="F7" s="8">
        <v>190</v>
      </c>
      <c r="G7" s="9">
        <f t="shared" si="1"/>
        <v>10.026385224274406</v>
      </c>
      <c r="H7" s="2">
        <v>212</v>
      </c>
      <c r="I7" s="9">
        <f t="shared" si="2"/>
        <v>11.210999471179269</v>
      </c>
      <c r="J7" s="2">
        <v>176</v>
      </c>
      <c r="K7" s="9">
        <f t="shared" si="3"/>
        <v>9.988649262202042</v>
      </c>
      <c r="L7" s="2">
        <v>169</v>
      </c>
      <c r="M7" s="9">
        <f t="shared" si="4"/>
        <v>10.101613867304243</v>
      </c>
      <c r="N7" s="2">
        <v>173</v>
      </c>
      <c r="O7" s="9">
        <f t="shared" si="5"/>
        <v>10.984126984126984</v>
      </c>
      <c r="P7" s="2">
        <v>182</v>
      </c>
      <c r="Q7" s="9">
        <f t="shared" si="6"/>
        <v>11.424984306340239</v>
      </c>
      <c r="R7" s="2">
        <v>209</v>
      </c>
      <c r="S7" s="9">
        <f t="shared" si="7"/>
        <v>12.537492501499701</v>
      </c>
    </row>
    <row r="8" spans="1:19" ht="17.25" customHeight="1" x14ac:dyDescent="0.2">
      <c r="C8" s="15" t="s">
        <v>13</v>
      </c>
      <c r="D8" s="8">
        <v>2</v>
      </c>
      <c r="E8" s="9">
        <f t="shared" si="0"/>
        <v>0.10576414595452141</v>
      </c>
      <c r="F8" s="8">
        <v>2</v>
      </c>
      <c r="G8" s="9">
        <f t="shared" si="1"/>
        <v>0.10554089709762532</v>
      </c>
      <c r="H8" s="2">
        <v>1</v>
      </c>
      <c r="I8" s="9">
        <f t="shared" si="2"/>
        <v>5.2882072977260705E-2</v>
      </c>
      <c r="J8" s="2">
        <v>1</v>
      </c>
      <c r="K8" s="9">
        <f t="shared" si="3"/>
        <v>5.6753688989784334E-2</v>
      </c>
      <c r="L8" s="2">
        <v>1</v>
      </c>
      <c r="M8" s="9">
        <f t="shared" si="4"/>
        <v>5.9772863120143446E-2</v>
      </c>
      <c r="N8" s="2">
        <v>1</v>
      </c>
      <c r="O8" s="9">
        <f t="shared" si="5"/>
        <v>6.3492063492063489E-2</v>
      </c>
      <c r="P8" s="2">
        <v>1</v>
      </c>
      <c r="Q8" s="9">
        <f t="shared" si="6"/>
        <v>6.2774639045825489E-2</v>
      </c>
      <c r="R8" s="2">
        <v>2</v>
      </c>
      <c r="S8" s="9">
        <f t="shared" si="7"/>
        <v>0.11997600479904018</v>
      </c>
    </row>
    <row r="9" spans="1:19" ht="17.25" customHeight="1" x14ac:dyDescent="0.2">
      <c r="C9" s="15" t="s">
        <v>14</v>
      </c>
      <c r="D9" s="8">
        <v>1250</v>
      </c>
      <c r="E9" s="9">
        <f t="shared" si="0"/>
        <v>66.102591221575892</v>
      </c>
      <c r="F9" s="8">
        <v>1219</v>
      </c>
      <c r="G9" s="9">
        <f t="shared" si="1"/>
        <v>64.327176781002635</v>
      </c>
      <c r="H9" s="2">
        <v>1172</v>
      </c>
      <c r="I9" s="9">
        <f t="shared" si="2"/>
        <v>61.97778952934955</v>
      </c>
      <c r="J9" s="2">
        <v>1088</v>
      </c>
      <c r="K9" s="9">
        <f t="shared" si="3"/>
        <v>61.748013620885359</v>
      </c>
      <c r="L9" s="2">
        <v>1006</v>
      </c>
      <c r="M9" s="9">
        <f t="shared" si="4"/>
        <v>60.131500298864317</v>
      </c>
      <c r="N9" s="2">
        <v>926</v>
      </c>
      <c r="O9" s="9">
        <f t="shared" si="5"/>
        <v>58.793650793650798</v>
      </c>
      <c r="P9" s="2">
        <v>930</v>
      </c>
      <c r="Q9" s="9">
        <f t="shared" si="6"/>
        <v>58.380414312617702</v>
      </c>
      <c r="R9" s="2">
        <v>944</v>
      </c>
      <c r="S9" s="9">
        <f t="shared" si="7"/>
        <v>56.628674265146969</v>
      </c>
    </row>
    <row r="10" spans="1:19" ht="17.25" customHeight="1" x14ac:dyDescent="0.2">
      <c r="C10" s="15" t="s">
        <v>15</v>
      </c>
      <c r="D10" s="8">
        <v>43</v>
      </c>
      <c r="E10" s="9">
        <f t="shared" si="0"/>
        <v>2.2739291380222104</v>
      </c>
      <c r="F10" s="8">
        <v>40</v>
      </c>
      <c r="G10" s="9">
        <f t="shared" si="1"/>
        <v>2.1108179419525066</v>
      </c>
      <c r="H10" s="2">
        <v>44</v>
      </c>
      <c r="I10" s="9">
        <f t="shared" si="2"/>
        <v>2.326811210999471</v>
      </c>
      <c r="J10" s="2">
        <v>48</v>
      </c>
      <c r="K10" s="9">
        <f t="shared" si="3"/>
        <v>2.7241770715096481</v>
      </c>
      <c r="L10" s="2">
        <v>53</v>
      </c>
      <c r="M10" s="9">
        <f t="shared" si="4"/>
        <v>3.1679617453676032</v>
      </c>
      <c r="N10" s="2">
        <v>47</v>
      </c>
      <c r="O10" s="9">
        <f t="shared" si="5"/>
        <v>2.9841269841269842</v>
      </c>
      <c r="P10" s="2">
        <v>52</v>
      </c>
      <c r="Q10" s="9">
        <f t="shared" si="6"/>
        <v>3.2642812303829252</v>
      </c>
      <c r="R10" s="2">
        <v>42</v>
      </c>
      <c r="S10" s="9">
        <f t="shared" si="7"/>
        <v>2.5194961007798442</v>
      </c>
    </row>
    <row r="11" spans="1:19" ht="17.25" customHeight="1" x14ac:dyDescent="0.2">
      <c r="C11" s="15" t="s">
        <v>18</v>
      </c>
      <c r="D11" s="8">
        <v>54</v>
      </c>
      <c r="E11" s="9">
        <f t="shared" si="0"/>
        <v>2.8556319407720783</v>
      </c>
      <c r="F11" s="8">
        <v>57</v>
      </c>
      <c r="G11" s="9">
        <f t="shared" si="1"/>
        <v>3.0079155672823221</v>
      </c>
      <c r="H11" s="2">
        <v>66</v>
      </c>
      <c r="I11" s="9">
        <f t="shared" si="2"/>
        <v>3.4902168164992067</v>
      </c>
      <c r="J11" s="2">
        <v>58</v>
      </c>
      <c r="K11" s="9">
        <f t="shared" si="3"/>
        <v>3.2917139614074915</v>
      </c>
      <c r="L11" s="2">
        <v>67</v>
      </c>
      <c r="M11" s="9">
        <f t="shared" si="4"/>
        <v>4.0047818290496116</v>
      </c>
      <c r="N11" s="2">
        <v>53</v>
      </c>
      <c r="O11" s="9">
        <f t="shared" si="5"/>
        <v>3.3650793650793656</v>
      </c>
      <c r="P11" s="2">
        <v>36</v>
      </c>
      <c r="Q11" s="9">
        <f t="shared" si="6"/>
        <v>2.2598870056497176</v>
      </c>
      <c r="R11" s="2">
        <v>35</v>
      </c>
      <c r="S11" s="9">
        <f t="shared" si="7"/>
        <v>2.0995800839832031</v>
      </c>
    </row>
    <row r="12" spans="1:19" ht="17.25" customHeight="1" x14ac:dyDescent="0.2">
      <c r="C12" s="15" t="s">
        <v>6</v>
      </c>
      <c r="D12" s="8">
        <f>SUM(D3:D11)</f>
        <v>1891</v>
      </c>
      <c r="E12" s="9">
        <f>(D12/D$12)*100</f>
        <v>100</v>
      </c>
      <c r="F12" s="8">
        <f>SUM(F3:F11)</f>
        <v>1895</v>
      </c>
      <c r="G12" s="9">
        <f>(F12/F$12)*100</f>
        <v>100</v>
      </c>
      <c r="H12" s="2">
        <f>SUM(H3:H11)</f>
        <v>1891</v>
      </c>
      <c r="I12" s="9">
        <f>(H12/H$12)*100</f>
        <v>100</v>
      </c>
      <c r="J12" s="2">
        <f>SUM(J3:J11)</f>
        <v>1762</v>
      </c>
      <c r="K12" s="9">
        <f>(J12/J$12)*100</f>
        <v>100</v>
      </c>
      <c r="L12" s="2">
        <f>SUM(L3:L11)</f>
        <v>1673</v>
      </c>
      <c r="M12" s="9">
        <f>(L12/L$12)*100</f>
        <v>100</v>
      </c>
      <c r="N12" s="2">
        <f>SUM(N3:N11)</f>
        <v>1575</v>
      </c>
      <c r="O12" s="9">
        <f>(N12/N$12)*100</f>
        <v>100</v>
      </c>
      <c r="P12" s="2">
        <f>SUM(P3:P11)</f>
        <v>1593</v>
      </c>
      <c r="Q12" s="9">
        <f>(P12/P$12)*100</f>
        <v>100</v>
      </c>
      <c r="R12" s="2">
        <f>SUM(R3:R11)</f>
        <v>1667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16</v>
      </c>
      <c r="E14" s="18">
        <f t="shared" ref="E14:E23" si="8">(D14/D$23)*100</f>
        <v>2.576489533011272</v>
      </c>
      <c r="F14" s="20">
        <v>16</v>
      </c>
      <c r="G14" s="18">
        <f t="shared" ref="G14:G23" si="9">(F14/F$23)*100</f>
        <v>2.5396825396825395</v>
      </c>
      <c r="H14" s="20">
        <v>15</v>
      </c>
      <c r="I14" s="18">
        <f t="shared" ref="I14:I23" si="10">(H14/H$23)*100</f>
        <v>2.2970903522205206</v>
      </c>
      <c r="J14" s="20">
        <v>18</v>
      </c>
      <c r="K14" s="18">
        <f t="shared" ref="K14:K23" si="11">(J14/J$23)*100</f>
        <v>2.6905829596412558</v>
      </c>
      <c r="L14" s="20">
        <v>21</v>
      </c>
      <c r="M14" s="18">
        <f t="shared" ref="M14:M23" si="12">(L14/L$23)*100</f>
        <v>3.4426229508196724</v>
      </c>
      <c r="N14" s="20">
        <v>20</v>
      </c>
      <c r="O14" s="18">
        <f t="shared" ref="O14:O23" si="13">(N14/N$23)*100</f>
        <v>3.710575139146568</v>
      </c>
      <c r="P14" s="20">
        <v>20</v>
      </c>
      <c r="Q14" s="18">
        <f t="shared" ref="Q14:Q23" si="14">(P14/P$23)*100</f>
        <v>3.8461538461538463</v>
      </c>
      <c r="R14" s="20">
        <v>28</v>
      </c>
      <c r="S14" s="18">
        <f t="shared" ref="S14:S23" si="15">(R14/R$23)*100</f>
        <v>4.9382716049382713</v>
      </c>
    </row>
    <row r="15" spans="1:19" ht="17.25" customHeight="1" x14ac:dyDescent="0.2">
      <c r="C15" s="15" t="s">
        <v>16</v>
      </c>
      <c r="D15" s="8">
        <v>73</v>
      </c>
      <c r="E15" s="9">
        <f t="shared" si="8"/>
        <v>11.755233494363928</v>
      </c>
      <c r="F15" s="8">
        <v>98</v>
      </c>
      <c r="G15" s="9">
        <f t="shared" si="9"/>
        <v>15.555555555555555</v>
      </c>
      <c r="H15" s="2">
        <v>96</v>
      </c>
      <c r="I15" s="9">
        <f t="shared" si="10"/>
        <v>14.701378254211333</v>
      </c>
      <c r="J15" s="2">
        <v>111</v>
      </c>
      <c r="K15" s="9">
        <f t="shared" si="11"/>
        <v>16.591928251121075</v>
      </c>
      <c r="L15" s="2">
        <v>106</v>
      </c>
      <c r="M15" s="9">
        <f t="shared" si="12"/>
        <v>17.377049180327869</v>
      </c>
      <c r="N15" s="2">
        <v>115</v>
      </c>
      <c r="O15" s="9">
        <f t="shared" si="13"/>
        <v>21.335807050092765</v>
      </c>
      <c r="P15" s="2">
        <v>102</v>
      </c>
      <c r="Q15" s="9">
        <f t="shared" si="14"/>
        <v>19.615384615384617</v>
      </c>
      <c r="R15" s="2">
        <v>115</v>
      </c>
      <c r="S15" s="9">
        <f t="shared" si="15"/>
        <v>20.282186948853614</v>
      </c>
    </row>
    <row r="16" spans="1:19" ht="17.25" customHeight="1" x14ac:dyDescent="0.2">
      <c r="C16" s="15" t="s">
        <v>11</v>
      </c>
      <c r="D16" s="8">
        <v>2</v>
      </c>
      <c r="E16" s="9">
        <f t="shared" si="8"/>
        <v>0.322061191626409</v>
      </c>
      <c r="F16" s="8">
        <v>0</v>
      </c>
      <c r="G16" s="9">
        <f t="shared" si="9"/>
        <v>0</v>
      </c>
      <c r="H16" s="2">
        <v>0</v>
      </c>
      <c r="I16" s="9">
        <f t="shared" si="10"/>
        <v>0</v>
      </c>
      <c r="J16" s="2">
        <v>0</v>
      </c>
      <c r="K16" s="9">
        <f t="shared" si="11"/>
        <v>0</v>
      </c>
      <c r="L16" s="2">
        <v>1</v>
      </c>
      <c r="M16" s="9">
        <f t="shared" si="12"/>
        <v>0.16393442622950818</v>
      </c>
      <c r="N16" s="2">
        <v>1</v>
      </c>
      <c r="O16" s="9">
        <f t="shared" si="13"/>
        <v>0.1855287569573284</v>
      </c>
      <c r="P16" s="2">
        <v>1</v>
      </c>
      <c r="Q16" s="9">
        <f t="shared" si="14"/>
        <v>0.19230769230769232</v>
      </c>
      <c r="R16" s="2">
        <v>1</v>
      </c>
      <c r="S16" s="9">
        <f t="shared" si="15"/>
        <v>0.17636684303350969</v>
      </c>
    </row>
    <row r="17" spans="2:19" ht="17.25" customHeight="1" x14ac:dyDescent="0.2">
      <c r="C17" s="15" t="s">
        <v>17</v>
      </c>
      <c r="D17" s="8">
        <v>36</v>
      </c>
      <c r="E17" s="9">
        <f t="shared" si="8"/>
        <v>5.7971014492753623</v>
      </c>
      <c r="F17" s="8">
        <v>36</v>
      </c>
      <c r="G17" s="9">
        <f t="shared" si="9"/>
        <v>5.7142857142857144</v>
      </c>
      <c r="H17" s="2">
        <v>33</v>
      </c>
      <c r="I17" s="9">
        <f t="shared" si="10"/>
        <v>5.0535987748851454</v>
      </c>
      <c r="J17" s="2">
        <v>35</v>
      </c>
      <c r="K17" s="9">
        <f t="shared" si="11"/>
        <v>5.2316890881913301</v>
      </c>
      <c r="L17" s="2">
        <v>35</v>
      </c>
      <c r="M17" s="9">
        <f t="shared" si="12"/>
        <v>5.7377049180327866</v>
      </c>
      <c r="N17" s="2">
        <v>36</v>
      </c>
      <c r="O17" s="9">
        <f t="shared" si="13"/>
        <v>6.679035250463822</v>
      </c>
      <c r="P17" s="2">
        <v>44</v>
      </c>
      <c r="Q17" s="9">
        <f t="shared" si="14"/>
        <v>8.4615384615384617</v>
      </c>
      <c r="R17" s="2">
        <v>41</v>
      </c>
      <c r="S17" s="9">
        <f t="shared" si="15"/>
        <v>7.2310405643738971</v>
      </c>
    </row>
    <row r="18" spans="2:19" ht="17.25" customHeight="1" x14ac:dyDescent="0.2">
      <c r="C18" s="15" t="s">
        <v>12</v>
      </c>
      <c r="D18" s="8">
        <v>100</v>
      </c>
      <c r="E18" s="9">
        <f t="shared" si="8"/>
        <v>16.103059581320451</v>
      </c>
      <c r="F18" s="8">
        <v>99</v>
      </c>
      <c r="G18" s="9">
        <f t="shared" si="9"/>
        <v>15.714285714285714</v>
      </c>
      <c r="H18" s="2">
        <v>110</v>
      </c>
      <c r="I18" s="9">
        <f t="shared" si="10"/>
        <v>16.845329249617151</v>
      </c>
      <c r="J18" s="2">
        <v>111</v>
      </c>
      <c r="K18" s="9">
        <f t="shared" si="11"/>
        <v>16.591928251121075</v>
      </c>
      <c r="L18" s="2">
        <v>92</v>
      </c>
      <c r="M18" s="9">
        <f t="shared" si="12"/>
        <v>15.081967213114755</v>
      </c>
      <c r="N18" s="2">
        <v>87</v>
      </c>
      <c r="O18" s="9">
        <f t="shared" si="13"/>
        <v>16.14100185528757</v>
      </c>
      <c r="P18" s="2">
        <v>92</v>
      </c>
      <c r="Q18" s="9">
        <f t="shared" si="14"/>
        <v>17.692307692307693</v>
      </c>
      <c r="R18" s="2">
        <v>91</v>
      </c>
      <c r="S18" s="9">
        <f t="shared" si="15"/>
        <v>16.049382716049383</v>
      </c>
    </row>
    <row r="19" spans="2:19" ht="17.25" customHeight="1" x14ac:dyDescent="0.2">
      <c r="C19" s="15" t="s">
        <v>13</v>
      </c>
      <c r="D19" s="8">
        <v>2</v>
      </c>
      <c r="E19" s="9">
        <f t="shared" si="8"/>
        <v>0.322061191626409</v>
      </c>
      <c r="F19" s="8">
        <v>1</v>
      </c>
      <c r="G19" s="9">
        <f t="shared" si="9"/>
        <v>0.15873015873015872</v>
      </c>
      <c r="H19" s="2">
        <v>1</v>
      </c>
      <c r="I19" s="9">
        <f t="shared" si="10"/>
        <v>0.15313935681470139</v>
      </c>
      <c r="J19" s="2">
        <v>2</v>
      </c>
      <c r="K19" s="9">
        <f t="shared" si="11"/>
        <v>0.29895366218236175</v>
      </c>
      <c r="L19" s="2">
        <v>1</v>
      </c>
      <c r="M19" s="9">
        <f t="shared" si="12"/>
        <v>0.16393442622950818</v>
      </c>
      <c r="N19" s="2">
        <v>1</v>
      </c>
      <c r="O19" s="9">
        <f t="shared" si="13"/>
        <v>0.1855287569573284</v>
      </c>
      <c r="P19" s="2">
        <v>0</v>
      </c>
      <c r="Q19" s="9">
        <f t="shared" si="14"/>
        <v>0</v>
      </c>
      <c r="R19" s="2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348</v>
      </c>
      <c r="E20" s="9">
        <f t="shared" si="8"/>
        <v>56.038647342995176</v>
      </c>
      <c r="F20" s="8">
        <v>332</v>
      </c>
      <c r="G20" s="9">
        <f t="shared" si="9"/>
        <v>52.698412698412703</v>
      </c>
      <c r="H20" s="2">
        <v>346</v>
      </c>
      <c r="I20" s="9">
        <f t="shared" si="10"/>
        <v>52.986217457886674</v>
      </c>
      <c r="J20" s="2">
        <v>347</v>
      </c>
      <c r="K20" s="9">
        <f t="shared" si="11"/>
        <v>51.868460388639761</v>
      </c>
      <c r="L20" s="2">
        <v>317</v>
      </c>
      <c r="M20" s="9">
        <f t="shared" si="12"/>
        <v>51.967213114754095</v>
      </c>
      <c r="N20" s="2">
        <v>245</v>
      </c>
      <c r="O20" s="9">
        <f t="shared" si="13"/>
        <v>45.454545454545453</v>
      </c>
      <c r="P20" s="2">
        <v>237</v>
      </c>
      <c r="Q20" s="9">
        <f t="shared" si="14"/>
        <v>45.576923076923073</v>
      </c>
      <c r="R20" s="2">
        <v>261</v>
      </c>
      <c r="S20" s="9">
        <f t="shared" si="15"/>
        <v>46.031746031746032</v>
      </c>
    </row>
    <row r="21" spans="2:19" ht="17.25" customHeight="1" x14ac:dyDescent="0.2">
      <c r="C21" s="15" t="s">
        <v>15</v>
      </c>
      <c r="D21" s="8">
        <v>19</v>
      </c>
      <c r="E21" s="9">
        <f t="shared" si="8"/>
        <v>3.0595813204508859</v>
      </c>
      <c r="F21" s="8">
        <v>20</v>
      </c>
      <c r="G21" s="9">
        <f t="shared" si="9"/>
        <v>3.1746031746031744</v>
      </c>
      <c r="H21" s="2">
        <v>24</v>
      </c>
      <c r="I21" s="9">
        <f t="shared" si="10"/>
        <v>3.6753445635528332</v>
      </c>
      <c r="J21" s="2">
        <v>17</v>
      </c>
      <c r="K21" s="9">
        <f t="shared" si="11"/>
        <v>2.5411061285500747</v>
      </c>
      <c r="L21" s="2">
        <v>19</v>
      </c>
      <c r="M21" s="9">
        <f t="shared" si="12"/>
        <v>3.1147540983606561</v>
      </c>
      <c r="N21" s="2">
        <v>21</v>
      </c>
      <c r="O21" s="9">
        <f t="shared" si="13"/>
        <v>3.8961038961038961</v>
      </c>
      <c r="P21" s="2">
        <v>17</v>
      </c>
      <c r="Q21" s="9">
        <f t="shared" si="14"/>
        <v>3.2692307692307696</v>
      </c>
      <c r="R21" s="2">
        <v>16</v>
      </c>
      <c r="S21" s="9">
        <f t="shared" si="15"/>
        <v>2.821869488536155</v>
      </c>
    </row>
    <row r="22" spans="2:19" ht="17.25" customHeight="1" x14ac:dyDescent="0.2">
      <c r="C22" s="15" t="s">
        <v>18</v>
      </c>
      <c r="D22" s="8">
        <v>25</v>
      </c>
      <c r="E22" s="9">
        <f t="shared" si="8"/>
        <v>4.0257648953301128</v>
      </c>
      <c r="F22" s="8">
        <v>28</v>
      </c>
      <c r="G22" s="9">
        <f t="shared" si="9"/>
        <v>4.4444444444444446</v>
      </c>
      <c r="H22" s="2">
        <v>28</v>
      </c>
      <c r="I22" s="9">
        <f t="shared" si="10"/>
        <v>4.2879019908116387</v>
      </c>
      <c r="J22" s="2">
        <v>28</v>
      </c>
      <c r="K22" s="9">
        <f t="shared" si="11"/>
        <v>4.1853512705530642</v>
      </c>
      <c r="L22" s="2">
        <v>18</v>
      </c>
      <c r="M22" s="9">
        <f t="shared" si="12"/>
        <v>2.9508196721311477</v>
      </c>
      <c r="N22" s="2">
        <v>13</v>
      </c>
      <c r="O22" s="9">
        <f t="shared" si="13"/>
        <v>2.4118738404452689</v>
      </c>
      <c r="P22" s="2">
        <v>7</v>
      </c>
      <c r="Q22" s="9">
        <f t="shared" si="14"/>
        <v>1.3461538461538463</v>
      </c>
      <c r="R22" s="2">
        <v>14</v>
      </c>
      <c r="S22" s="9">
        <f t="shared" si="15"/>
        <v>2.4691358024691357</v>
      </c>
    </row>
    <row r="23" spans="2:19" ht="17.25" customHeight="1" x14ac:dyDescent="0.2">
      <c r="C23" s="15" t="s">
        <v>6</v>
      </c>
      <c r="D23" s="8">
        <f>SUM(D14:D22)</f>
        <v>621</v>
      </c>
      <c r="E23" s="9">
        <f t="shared" si="8"/>
        <v>100</v>
      </c>
      <c r="F23" s="8">
        <f>SUM(F14:F22)</f>
        <v>630</v>
      </c>
      <c r="G23" s="9">
        <f t="shared" si="9"/>
        <v>100</v>
      </c>
      <c r="H23" s="2">
        <f>SUM(H14:H22)</f>
        <v>653</v>
      </c>
      <c r="I23" s="9">
        <f t="shared" si="10"/>
        <v>100</v>
      </c>
      <c r="J23" s="2">
        <f>SUM(J14:J22)</f>
        <v>669</v>
      </c>
      <c r="K23" s="9">
        <f t="shared" si="11"/>
        <v>100</v>
      </c>
      <c r="L23" s="2">
        <f>SUM(L14:L22)</f>
        <v>610</v>
      </c>
      <c r="M23" s="9">
        <f t="shared" si="12"/>
        <v>100</v>
      </c>
      <c r="N23" s="2">
        <f>SUM(N14:N22)</f>
        <v>539</v>
      </c>
      <c r="O23" s="9">
        <f t="shared" si="13"/>
        <v>100</v>
      </c>
      <c r="P23" s="2">
        <f>SUM(P14:P22)</f>
        <v>520</v>
      </c>
      <c r="Q23" s="9">
        <f t="shared" si="14"/>
        <v>100</v>
      </c>
      <c r="R23" s="2">
        <f>SUM(R14:R22)</f>
        <v>567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66</v>
      </c>
      <c r="E25" s="18">
        <f t="shared" ref="E25:E33" si="17">(D25/D$34)*100</f>
        <v>2.6273885350318471</v>
      </c>
      <c r="F25" s="20">
        <f t="shared" si="16"/>
        <v>57</v>
      </c>
      <c r="G25" s="18">
        <f t="shared" ref="G25:G33" si="18">(F25/F$34)*100</f>
        <v>2.2574257425742572</v>
      </c>
      <c r="H25" s="20">
        <f t="shared" ref="H25:L33" si="19">SUM(H3,H14)</f>
        <v>53</v>
      </c>
      <c r="I25" s="18">
        <f t="shared" ref="I25:I33" si="20">(H25/H$34)*100</f>
        <v>2.083333333333333</v>
      </c>
      <c r="J25" s="20">
        <f t="shared" ref="J25:J33" si="21">SUM(J3,J14)</f>
        <v>56</v>
      </c>
      <c r="K25" s="18">
        <f t="shared" ref="K25:K33" si="22">(J25/J$34)*100</f>
        <v>2.3035787741670095</v>
      </c>
      <c r="L25" s="20">
        <f t="shared" si="19"/>
        <v>57</v>
      </c>
      <c r="M25" s="18">
        <f t="shared" ref="M25:M33" si="23">(L25/L$34)*100</f>
        <v>2.4967148488830486</v>
      </c>
      <c r="N25" s="20">
        <f t="shared" ref="N25:P33" si="24">SUM(N3,N14)</f>
        <v>53</v>
      </c>
      <c r="O25" s="18">
        <f t="shared" ref="O25:O33" si="25">(N25/N$34)*100</f>
        <v>2.5070955534531691</v>
      </c>
      <c r="P25" s="20">
        <f t="shared" si="24"/>
        <v>47</v>
      </c>
      <c r="Q25" s="18">
        <f t="shared" ref="Q25:Q33" si="26">(P25/P$34)*100</f>
        <v>2.2243256034074772</v>
      </c>
      <c r="R25" s="20">
        <f t="shared" ref="R25" si="27">SUM(R3,R14)</f>
        <v>54</v>
      </c>
      <c r="S25" s="18">
        <f t="shared" ref="S25:S33" si="28">(R25/R$34)*100</f>
        <v>2.4171888988361685</v>
      </c>
    </row>
    <row r="26" spans="2:19" ht="17.25" customHeight="1" x14ac:dyDescent="0.2">
      <c r="C26" s="15" t="s">
        <v>16</v>
      </c>
      <c r="D26" s="8">
        <f t="shared" si="16"/>
        <v>269</v>
      </c>
      <c r="E26" s="9">
        <f t="shared" si="17"/>
        <v>10.70859872611465</v>
      </c>
      <c r="F26" s="8">
        <f t="shared" si="16"/>
        <v>320</v>
      </c>
      <c r="G26" s="9">
        <f t="shared" si="18"/>
        <v>12.673267326732674</v>
      </c>
      <c r="H26" s="8">
        <f t="shared" si="19"/>
        <v>328</v>
      </c>
      <c r="I26" s="9">
        <f t="shared" si="20"/>
        <v>12.89308176100629</v>
      </c>
      <c r="J26" s="8">
        <f t="shared" si="21"/>
        <v>339</v>
      </c>
      <c r="K26" s="9">
        <f t="shared" si="22"/>
        <v>13.944878650761003</v>
      </c>
      <c r="L26" s="8">
        <f t="shared" si="19"/>
        <v>328</v>
      </c>
      <c r="M26" s="9">
        <f t="shared" si="23"/>
        <v>14.367060884800701</v>
      </c>
      <c r="N26" s="8">
        <f t="shared" si="24"/>
        <v>336</v>
      </c>
      <c r="O26" s="9">
        <f t="shared" si="25"/>
        <v>15.894039735099339</v>
      </c>
      <c r="P26" s="8">
        <f t="shared" si="24"/>
        <v>336</v>
      </c>
      <c r="Q26" s="9">
        <f t="shared" si="26"/>
        <v>15.901561760530052</v>
      </c>
      <c r="R26" s="8">
        <f t="shared" ref="R26" si="29">SUM(R4,R15)</f>
        <v>401</v>
      </c>
      <c r="S26" s="9">
        <f t="shared" si="28"/>
        <v>17.949865711727842</v>
      </c>
    </row>
    <row r="27" spans="2:19" ht="17.25" customHeight="1" x14ac:dyDescent="0.2">
      <c r="C27" s="15" t="s">
        <v>11</v>
      </c>
      <c r="D27" s="8">
        <f t="shared" si="16"/>
        <v>3</v>
      </c>
      <c r="E27" s="9">
        <f t="shared" si="17"/>
        <v>0.11942675159235669</v>
      </c>
      <c r="F27" s="8">
        <f t="shared" si="16"/>
        <v>0</v>
      </c>
      <c r="G27" s="9">
        <f t="shared" si="18"/>
        <v>0</v>
      </c>
      <c r="H27" s="8">
        <f t="shared" si="19"/>
        <v>1</v>
      </c>
      <c r="I27" s="9">
        <f t="shared" si="20"/>
        <v>3.9308176100628936E-2</v>
      </c>
      <c r="J27" s="8">
        <f t="shared" si="21"/>
        <v>2</v>
      </c>
      <c r="K27" s="9">
        <f t="shared" si="22"/>
        <v>8.2270670505964621E-2</v>
      </c>
      <c r="L27" s="8">
        <f t="shared" si="19"/>
        <v>3</v>
      </c>
      <c r="M27" s="9">
        <f t="shared" si="23"/>
        <v>0.13140604467805519</v>
      </c>
      <c r="N27" s="8">
        <f t="shared" si="24"/>
        <v>3</v>
      </c>
      <c r="O27" s="9">
        <f t="shared" si="25"/>
        <v>0.14191106906338694</v>
      </c>
      <c r="P27" s="8">
        <f t="shared" si="24"/>
        <v>4</v>
      </c>
      <c r="Q27" s="9">
        <f t="shared" si="26"/>
        <v>0.18930430667297682</v>
      </c>
      <c r="R27" s="8">
        <f t="shared" ref="R27" si="30">SUM(R5,R16)</f>
        <v>4</v>
      </c>
      <c r="S27" s="9">
        <f t="shared" si="28"/>
        <v>0.17905102954341987</v>
      </c>
    </row>
    <row r="28" spans="2:19" ht="17.25" customHeight="1" x14ac:dyDescent="0.2">
      <c r="C28" s="15" t="s">
        <v>17</v>
      </c>
      <c r="D28" s="8">
        <f t="shared" si="16"/>
        <v>139</v>
      </c>
      <c r="E28" s="9">
        <f t="shared" si="17"/>
        <v>5.5334394904458604</v>
      </c>
      <c r="F28" s="8">
        <f t="shared" si="16"/>
        <v>160</v>
      </c>
      <c r="G28" s="9">
        <f t="shared" si="18"/>
        <v>6.3366336633663369</v>
      </c>
      <c r="H28" s="8">
        <f t="shared" si="19"/>
        <v>158</v>
      </c>
      <c r="I28" s="9">
        <f t="shared" si="20"/>
        <v>6.2106918238993707</v>
      </c>
      <c r="J28" s="8">
        <f t="shared" si="21"/>
        <v>158</v>
      </c>
      <c r="K28" s="9">
        <f t="shared" si="22"/>
        <v>6.4993829699712053</v>
      </c>
      <c r="L28" s="8">
        <f t="shared" si="19"/>
        <v>152</v>
      </c>
      <c r="M28" s="9">
        <f t="shared" si="23"/>
        <v>6.6579062636881297</v>
      </c>
      <c r="N28" s="8">
        <f t="shared" si="24"/>
        <v>155</v>
      </c>
      <c r="O28" s="9">
        <f t="shared" si="25"/>
        <v>7.3320719016083249</v>
      </c>
      <c r="P28" s="8">
        <f t="shared" si="24"/>
        <v>172</v>
      </c>
      <c r="Q28" s="9">
        <f t="shared" si="26"/>
        <v>8.140085186938002</v>
      </c>
      <c r="R28" s="8">
        <f t="shared" ref="R28" si="31">SUM(R6,R17)</f>
        <v>161</v>
      </c>
      <c r="S28" s="9">
        <f t="shared" si="28"/>
        <v>7.2068039391226497</v>
      </c>
    </row>
    <row r="29" spans="2:19" ht="17.25" customHeight="1" x14ac:dyDescent="0.2">
      <c r="C29" s="15" t="s">
        <v>12</v>
      </c>
      <c r="D29" s="8">
        <f t="shared" si="16"/>
        <v>292</v>
      </c>
      <c r="E29" s="9">
        <f t="shared" si="17"/>
        <v>11.624203821656051</v>
      </c>
      <c r="F29" s="8">
        <f t="shared" si="16"/>
        <v>289</v>
      </c>
      <c r="G29" s="9">
        <f t="shared" si="18"/>
        <v>11.445544554455447</v>
      </c>
      <c r="H29" s="8">
        <f t="shared" si="19"/>
        <v>322</v>
      </c>
      <c r="I29" s="9">
        <f t="shared" si="20"/>
        <v>12.657232704402515</v>
      </c>
      <c r="J29" s="8">
        <f t="shared" si="21"/>
        <v>287</v>
      </c>
      <c r="K29" s="9">
        <f t="shared" si="22"/>
        <v>11.805841217605924</v>
      </c>
      <c r="L29" s="8">
        <f t="shared" si="19"/>
        <v>261</v>
      </c>
      <c r="M29" s="9">
        <f t="shared" si="23"/>
        <v>11.432325886990801</v>
      </c>
      <c r="N29" s="8">
        <f t="shared" si="24"/>
        <v>260</v>
      </c>
      <c r="O29" s="9">
        <f t="shared" si="25"/>
        <v>12.298959318826869</v>
      </c>
      <c r="P29" s="8">
        <f t="shared" si="24"/>
        <v>274</v>
      </c>
      <c r="Q29" s="9">
        <f t="shared" si="26"/>
        <v>12.967345007098913</v>
      </c>
      <c r="R29" s="8">
        <f t="shared" ref="R29" si="32">SUM(R7,R18)</f>
        <v>300</v>
      </c>
      <c r="S29" s="9">
        <f t="shared" si="28"/>
        <v>13.428827215756492</v>
      </c>
    </row>
    <row r="30" spans="2:19" ht="17.25" customHeight="1" x14ac:dyDescent="0.2">
      <c r="C30" s="15" t="s">
        <v>13</v>
      </c>
      <c r="D30" s="8">
        <f t="shared" si="16"/>
        <v>4</v>
      </c>
      <c r="E30" s="9">
        <f t="shared" si="17"/>
        <v>0.15923566878980894</v>
      </c>
      <c r="F30" s="8">
        <f t="shared" si="16"/>
        <v>3</v>
      </c>
      <c r="G30" s="9">
        <f t="shared" si="18"/>
        <v>0.11881188118811881</v>
      </c>
      <c r="H30" s="8">
        <f t="shared" si="19"/>
        <v>2</v>
      </c>
      <c r="I30" s="9">
        <f t="shared" si="20"/>
        <v>7.8616352201257872E-2</v>
      </c>
      <c r="J30" s="8">
        <f t="shared" si="21"/>
        <v>3</v>
      </c>
      <c r="K30" s="9">
        <f t="shared" si="22"/>
        <v>0.12340600575894693</v>
      </c>
      <c r="L30" s="8">
        <f t="shared" si="19"/>
        <v>2</v>
      </c>
      <c r="M30" s="9">
        <f t="shared" si="23"/>
        <v>8.760402978537013E-2</v>
      </c>
      <c r="N30" s="8">
        <f t="shared" si="24"/>
        <v>2</v>
      </c>
      <c r="O30" s="9">
        <f t="shared" si="25"/>
        <v>9.46073793755913E-2</v>
      </c>
      <c r="P30" s="8">
        <f t="shared" si="24"/>
        <v>1</v>
      </c>
      <c r="Q30" s="9">
        <f t="shared" si="26"/>
        <v>4.7326076668244205E-2</v>
      </c>
      <c r="R30" s="8">
        <f t="shared" ref="R30" si="33">SUM(R8,R19)</f>
        <v>2</v>
      </c>
      <c r="S30" s="9">
        <f t="shared" si="28"/>
        <v>8.9525514771709933E-2</v>
      </c>
    </row>
    <row r="31" spans="2:19" ht="17.25" customHeight="1" x14ac:dyDescent="0.2">
      <c r="C31" s="15" t="s">
        <v>14</v>
      </c>
      <c r="D31" s="8">
        <f t="shared" si="16"/>
        <v>1598</v>
      </c>
      <c r="E31" s="9">
        <f t="shared" si="17"/>
        <v>63.614649681528668</v>
      </c>
      <c r="F31" s="8">
        <f t="shared" si="16"/>
        <v>1551</v>
      </c>
      <c r="G31" s="9">
        <f t="shared" si="18"/>
        <v>61.425742574257427</v>
      </c>
      <c r="H31" s="8">
        <f t="shared" si="19"/>
        <v>1518</v>
      </c>
      <c r="I31" s="9">
        <f t="shared" si="20"/>
        <v>59.669811320754718</v>
      </c>
      <c r="J31" s="8">
        <f t="shared" si="21"/>
        <v>1435</v>
      </c>
      <c r="K31" s="9">
        <f t="shared" si="22"/>
        <v>59.029206088029618</v>
      </c>
      <c r="L31" s="8">
        <f t="shared" si="19"/>
        <v>1323</v>
      </c>
      <c r="M31" s="9">
        <f t="shared" si="23"/>
        <v>57.950065703022332</v>
      </c>
      <c r="N31" s="8">
        <f t="shared" si="24"/>
        <v>1171</v>
      </c>
      <c r="O31" s="9">
        <f t="shared" si="25"/>
        <v>55.392620624408707</v>
      </c>
      <c r="P31" s="8">
        <f t="shared" si="24"/>
        <v>1167</v>
      </c>
      <c r="Q31" s="9">
        <f t="shared" si="26"/>
        <v>55.229531471840986</v>
      </c>
      <c r="R31" s="8">
        <f t="shared" ref="R31" si="34">SUM(R9,R20)</f>
        <v>1205</v>
      </c>
      <c r="S31" s="9">
        <f t="shared" si="28"/>
        <v>53.939122649955237</v>
      </c>
    </row>
    <row r="32" spans="2:19" ht="17.25" customHeight="1" x14ac:dyDescent="0.2">
      <c r="C32" s="15" t="s">
        <v>15</v>
      </c>
      <c r="D32" s="8">
        <f t="shared" si="16"/>
        <v>62</v>
      </c>
      <c r="E32" s="9">
        <f t="shared" si="17"/>
        <v>2.4681528662420384</v>
      </c>
      <c r="F32" s="8">
        <f t="shared" si="16"/>
        <v>60</v>
      </c>
      <c r="G32" s="9">
        <f t="shared" si="18"/>
        <v>2.3762376237623761</v>
      </c>
      <c r="H32" s="8">
        <f t="shared" si="19"/>
        <v>68</v>
      </c>
      <c r="I32" s="9">
        <f t="shared" si="20"/>
        <v>2.6729559748427674</v>
      </c>
      <c r="J32" s="8">
        <f t="shared" si="21"/>
        <v>65</v>
      </c>
      <c r="K32" s="9">
        <f t="shared" si="22"/>
        <v>2.6737967914438503</v>
      </c>
      <c r="L32" s="8">
        <f t="shared" si="19"/>
        <v>72</v>
      </c>
      <c r="M32" s="9">
        <f t="shared" si="23"/>
        <v>3.1537450722733245</v>
      </c>
      <c r="N32" s="8">
        <f t="shared" si="24"/>
        <v>68</v>
      </c>
      <c r="O32" s="9">
        <f t="shared" si="25"/>
        <v>3.2166508987701041</v>
      </c>
      <c r="P32" s="8">
        <f t="shared" si="24"/>
        <v>69</v>
      </c>
      <c r="Q32" s="9">
        <f t="shared" si="26"/>
        <v>3.2654992901088504</v>
      </c>
      <c r="R32" s="8">
        <f t="shared" ref="R32" si="35">SUM(R10,R21)</f>
        <v>58</v>
      </c>
      <c r="S32" s="9">
        <f t="shared" si="28"/>
        <v>2.5962399283795885</v>
      </c>
    </row>
    <row r="33" spans="2:19" ht="17.25" customHeight="1" x14ac:dyDescent="0.2">
      <c r="C33" s="15" t="s">
        <v>18</v>
      </c>
      <c r="D33" s="8">
        <f t="shared" si="16"/>
        <v>79</v>
      </c>
      <c r="E33" s="9">
        <f t="shared" si="17"/>
        <v>3.144904458598726</v>
      </c>
      <c r="F33" s="8">
        <f t="shared" si="16"/>
        <v>85</v>
      </c>
      <c r="G33" s="9">
        <f t="shared" si="18"/>
        <v>3.3663366336633667</v>
      </c>
      <c r="H33" s="8">
        <f t="shared" si="19"/>
        <v>94</v>
      </c>
      <c r="I33" s="9">
        <f t="shared" si="20"/>
        <v>3.6949685534591192</v>
      </c>
      <c r="J33" s="8">
        <f t="shared" si="21"/>
        <v>86</v>
      </c>
      <c r="K33" s="9">
        <f t="shared" si="22"/>
        <v>3.5376388317564791</v>
      </c>
      <c r="L33" s="8">
        <f t="shared" si="19"/>
        <v>85</v>
      </c>
      <c r="M33" s="9">
        <f t="shared" si="23"/>
        <v>3.7231712658782308</v>
      </c>
      <c r="N33" s="8">
        <f t="shared" si="24"/>
        <v>66</v>
      </c>
      <c r="O33" s="9">
        <f t="shared" si="25"/>
        <v>3.1220435193945129</v>
      </c>
      <c r="P33" s="8">
        <f t="shared" si="24"/>
        <v>43</v>
      </c>
      <c r="Q33" s="9">
        <f t="shared" si="26"/>
        <v>2.0350212967345005</v>
      </c>
      <c r="R33" s="8">
        <f t="shared" ref="R33" si="36">SUM(R11,R22)</f>
        <v>49</v>
      </c>
      <c r="S33" s="9">
        <f t="shared" si="28"/>
        <v>2.1933751119068932</v>
      </c>
    </row>
    <row r="34" spans="2:19" ht="17.25" customHeight="1" x14ac:dyDescent="0.2">
      <c r="C34" s="15" t="s">
        <v>6</v>
      </c>
      <c r="D34" s="8">
        <f>SUM(D25:D33)</f>
        <v>2512</v>
      </c>
      <c r="E34" s="9">
        <f>(D34/D$34)*100</f>
        <v>100</v>
      </c>
      <c r="F34" s="8">
        <f>SUM(F25:F33)</f>
        <v>2525</v>
      </c>
      <c r="G34" s="9">
        <f>(F34/F$34)*100</f>
        <v>100</v>
      </c>
      <c r="H34" s="8">
        <f>SUM(H25:H33)</f>
        <v>2544</v>
      </c>
      <c r="I34" s="9">
        <f>(H34/H$34)*100</f>
        <v>100</v>
      </c>
      <c r="J34" s="8">
        <f>SUM(J25:J33)</f>
        <v>2431</v>
      </c>
      <c r="K34" s="9">
        <f>(J34/J$34)*100</f>
        <v>100</v>
      </c>
      <c r="L34" s="8">
        <f>SUM(L25:L33)</f>
        <v>2283</v>
      </c>
      <c r="M34" s="9">
        <f>(L34/L$34)*100</f>
        <v>100</v>
      </c>
      <c r="N34" s="8">
        <f>SUM(N25:N33)</f>
        <v>2114</v>
      </c>
      <c r="O34" s="9">
        <f>(N34/N$34)*100</f>
        <v>100</v>
      </c>
      <c r="P34" s="8">
        <f>SUM(P25:P33)</f>
        <v>2113</v>
      </c>
      <c r="Q34" s="9">
        <f>(P34/P$34)*100</f>
        <v>100</v>
      </c>
      <c r="R34" s="8">
        <f>SUM(R25:R33)</f>
        <v>2234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90" orientation="portrait" r:id="rId1"/>
  <headerFooter>
    <oddHeader>&amp;L&amp;"Arial Narrow,Bold"&amp;12SEST-Spring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E8E9-8C90-4184-B1D2-A7828997598B}">
  <sheetPr>
    <tabColor theme="8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30.5703125" style="1" customWidth="1"/>
    <col min="4" max="7" width="5.42578125" style="1" hidden="1" customWidth="1"/>
    <col min="8" max="19" width="5.42578125" style="1" customWidth="1"/>
    <col min="20" max="20" width="27.14062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20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4</v>
      </c>
      <c r="B3" s="1" t="s">
        <v>2</v>
      </c>
      <c r="C3" s="14" t="s">
        <v>22</v>
      </c>
      <c r="D3" s="8">
        <v>18</v>
      </c>
      <c r="E3" s="9">
        <f t="shared" ref="E3:E11" si="0">(D3/D$12)*100</f>
        <v>7.7586206896551726</v>
      </c>
      <c r="F3" s="8">
        <v>9</v>
      </c>
      <c r="G3" s="9">
        <f t="shared" ref="G3:G11" si="1">(F3/F$12)*100</f>
        <v>4.1860465116279073</v>
      </c>
      <c r="H3" s="8">
        <v>9</v>
      </c>
      <c r="I3" s="9">
        <f t="shared" ref="I3:I11" si="2">(H3/H$12)*100</f>
        <v>4.6391752577319592</v>
      </c>
      <c r="J3" s="8">
        <v>6</v>
      </c>
      <c r="K3" s="9">
        <f t="shared" ref="K3:K11" si="3">(J3/J$12)*100</f>
        <v>3.5502958579881656</v>
      </c>
      <c r="L3" s="8">
        <v>4</v>
      </c>
      <c r="M3" s="9">
        <f t="shared" ref="M3:M11" si="4">(L3/L$12)*100</f>
        <v>2.1052631578947367</v>
      </c>
      <c r="N3" s="8">
        <v>3</v>
      </c>
      <c r="O3" s="9">
        <f t="shared" ref="O3:O11" si="5">(N3/N$12)*100</f>
        <v>1.6042780748663104</v>
      </c>
      <c r="P3" s="8">
        <v>4</v>
      </c>
      <c r="Q3" s="9">
        <f t="shared" ref="Q3:Q11" si="6">(P3/P$12)*100</f>
        <v>2.2988505747126435</v>
      </c>
      <c r="R3" s="8">
        <v>9</v>
      </c>
      <c r="S3" s="9">
        <f t="shared" ref="S3:S11" si="7">(R3/R$12)*100</f>
        <v>4.4334975369458132</v>
      </c>
    </row>
    <row r="4" spans="1:19" ht="17.25" customHeight="1" x14ac:dyDescent="0.2">
      <c r="C4" s="15" t="s">
        <v>16</v>
      </c>
      <c r="D4" s="8">
        <v>17</v>
      </c>
      <c r="E4" s="9">
        <f t="shared" si="0"/>
        <v>7.3275862068965507</v>
      </c>
      <c r="F4" s="8">
        <v>16</v>
      </c>
      <c r="G4" s="9">
        <f t="shared" si="1"/>
        <v>7.441860465116279</v>
      </c>
      <c r="H4" s="8">
        <v>12</v>
      </c>
      <c r="I4" s="9">
        <f t="shared" si="2"/>
        <v>6.1855670103092786</v>
      </c>
      <c r="J4" s="8">
        <v>10</v>
      </c>
      <c r="K4" s="9">
        <f t="shared" si="3"/>
        <v>5.9171597633136095</v>
      </c>
      <c r="L4" s="8">
        <v>18</v>
      </c>
      <c r="M4" s="9">
        <f t="shared" si="4"/>
        <v>9.4736842105263168</v>
      </c>
      <c r="N4" s="8">
        <v>22</v>
      </c>
      <c r="O4" s="9">
        <f t="shared" si="5"/>
        <v>11.76470588235294</v>
      </c>
      <c r="P4" s="8">
        <v>13</v>
      </c>
      <c r="Q4" s="9">
        <f t="shared" si="6"/>
        <v>7.4712643678160928</v>
      </c>
      <c r="R4" s="8">
        <v>20</v>
      </c>
      <c r="S4" s="9">
        <f t="shared" si="7"/>
        <v>9.8522167487684733</v>
      </c>
    </row>
    <row r="5" spans="1:19" ht="17.25" customHeight="1" x14ac:dyDescent="0.2">
      <c r="C5" s="15" t="s">
        <v>11</v>
      </c>
      <c r="D5" s="8">
        <v>0</v>
      </c>
      <c r="E5" s="9">
        <f t="shared" si="0"/>
        <v>0</v>
      </c>
      <c r="F5" s="8">
        <v>0</v>
      </c>
      <c r="G5" s="9">
        <f t="shared" si="1"/>
        <v>0</v>
      </c>
      <c r="H5" s="8">
        <v>0</v>
      </c>
      <c r="I5" s="9">
        <f t="shared" si="2"/>
        <v>0</v>
      </c>
      <c r="J5" s="8">
        <v>0</v>
      </c>
      <c r="K5" s="9">
        <f t="shared" si="3"/>
        <v>0</v>
      </c>
      <c r="L5" s="8">
        <v>0</v>
      </c>
      <c r="M5" s="9">
        <f t="shared" si="4"/>
        <v>0</v>
      </c>
      <c r="N5" s="8">
        <v>0</v>
      </c>
      <c r="O5" s="9">
        <f t="shared" si="5"/>
        <v>0</v>
      </c>
      <c r="P5" s="8">
        <v>0</v>
      </c>
      <c r="Q5" s="9">
        <f t="shared" si="6"/>
        <v>0</v>
      </c>
      <c r="R5" s="8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15</v>
      </c>
      <c r="E6" s="9">
        <f t="shared" si="0"/>
        <v>6.4655172413793105</v>
      </c>
      <c r="F6" s="8">
        <v>11</v>
      </c>
      <c r="G6" s="9">
        <f t="shared" si="1"/>
        <v>5.1162790697674421</v>
      </c>
      <c r="H6" s="8">
        <v>15</v>
      </c>
      <c r="I6" s="9">
        <f t="shared" si="2"/>
        <v>7.731958762886598</v>
      </c>
      <c r="J6" s="8">
        <v>12</v>
      </c>
      <c r="K6" s="9">
        <f t="shared" si="3"/>
        <v>7.1005917159763312</v>
      </c>
      <c r="L6" s="8">
        <v>13</v>
      </c>
      <c r="M6" s="9">
        <f t="shared" si="4"/>
        <v>6.8421052631578956</v>
      </c>
      <c r="N6" s="8">
        <v>19</v>
      </c>
      <c r="O6" s="9">
        <f t="shared" si="5"/>
        <v>10.160427807486631</v>
      </c>
      <c r="P6" s="8">
        <v>16</v>
      </c>
      <c r="Q6" s="9">
        <f t="shared" si="6"/>
        <v>9.1954022988505741</v>
      </c>
      <c r="R6" s="8">
        <v>22</v>
      </c>
      <c r="S6" s="9">
        <f t="shared" si="7"/>
        <v>10.83743842364532</v>
      </c>
    </row>
    <row r="7" spans="1:19" ht="17.25" customHeight="1" x14ac:dyDescent="0.2">
      <c r="C7" s="15" t="s">
        <v>12</v>
      </c>
      <c r="D7" s="8">
        <v>21</v>
      </c>
      <c r="E7" s="9">
        <f t="shared" si="0"/>
        <v>9.0517241379310338</v>
      </c>
      <c r="F7" s="8">
        <v>23</v>
      </c>
      <c r="G7" s="9">
        <f t="shared" si="1"/>
        <v>10.697674418604651</v>
      </c>
      <c r="H7" s="8">
        <v>17</v>
      </c>
      <c r="I7" s="9">
        <f t="shared" si="2"/>
        <v>8.7628865979381434</v>
      </c>
      <c r="J7" s="8">
        <v>16</v>
      </c>
      <c r="K7" s="9">
        <f t="shared" si="3"/>
        <v>9.4674556213017755</v>
      </c>
      <c r="L7" s="8">
        <v>25</v>
      </c>
      <c r="M7" s="9">
        <f t="shared" si="4"/>
        <v>13.157894736842104</v>
      </c>
      <c r="N7" s="8">
        <v>22</v>
      </c>
      <c r="O7" s="9">
        <f t="shared" si="5"/>
        <v>11.76470588235294</v>
      </c>
      <c r="P7" s="8">
        <v>12</v>
      </c>
      <c r="Q7" s="9">
        <f t="shared" si="6"/>
        <v>6.8965517241379306</v>
      </c>
      <c r="R7" s="8">
        <v>22</v>
      </c>
      <c r="S7" s="9">
        <f t="shared" si="7"/>
        <v>10.83743842364532</v>
      </c>
    </row>
    <row r="8" spans="1:19" ht="17.25" customHeight="1" x14ac:dyDescent="0.2">
      <c r="C8" s="15" t="s">
        <v>13</v>
      </c>
      <c r="D8" s="8">
        <v>1</v>
      </c>
      <c r="E8" s="9">
        <f t="shared" si="0"/>
        <v>0.43103448275862066</v>
      </c>
      <c r="F8" s="8">
        <v>0</v>
      </c>
      <c r="G8" s="9">
        <f t="shared" si="1"/>
        <v>0</v>
      </c>
      <c r="H8" s="8">
        <v>1</v>
      </c>
      <c r="I8" s="9">
        <f t="shared" si="2"/>
        <v>0.51546391752577314</v>
      </c>
      <c r="J8" s="8">
        <v>1</v>
      </c>
      <c r="K8" s="9">
        <f t="shared" si="3"/>
        <v>0.59171597633136097</v>
      </c>
      <c r="L8" s="8">
        <v>1</v>
      </c>
      <c r="M8" s="9">
        <f t="shared" si="4"/>
        <v>0.52631578947368418</v>
      </c>
      <c r="N8" s="8">
        <v>0</v>
      </c>
      <c r="O8" s="9">
        <f t="shared" si="5"/>
        <v>0</v>
      </c>
      <c r="P8" s="8">
        <v>0</v>
      </c>
      <c r="Q8" s="9">
        <f t="shared" si="6"/>
        <v>0</v>
      </c>
      <c r="R8" s="8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155</v>
      </c>
      <c r="E9" s="9">
        <f t="shared" si="0"/>
        <v>66.810344827586206</v>
      </c>
      <c r="F9" s="8">
        <v>147</v>
      </c>
      <c r="G9" s="9">
        <f t="shared" si="1"/>
        <v>68.372093023255815</v>
      </c>
      <c r="H9" s="8">
        <v>130</v>
      </c>
      <c r="I9" s="9">
        <f t="shared" si="2"/>
        <v>67.010309278350505</v>
      </c>
      <c r="J9" s="8">
        <v>114</v>
      </c>
      <c r="K9" s="9">
        <f t="shared" si="3"/>
        <v>67.455621301775153</v>
      </c>
      <c r="L9" s="8">
        <v>126</v>
      </c>
      <c r="M9" s="9">
        <f t="shared" si="4"/>
        <v>66.315789473684205</v>
      </c>
      <c r="N9" s="8">
        <v>114</v>
      </c>
      <c r="O9" s="9">
        <f t="shared" si="5"/>
        <v>60.962566844919785</v>
      </c>
      <c r="P9" s="8">
        <v>123</v>
      </c>
      <c r="Q9" s="9">
        <f t="shared" si="6"/>
        <v>70.689655172413794</v>
      </c>
      <c r="R9" s="8">
        <v>121</v>
      </c>
      <c r="S9" s="9">
        <f t="shared" si="7"/>
        <v>59.605911330049267</v>
      </c>
    </row>
    <row r="10" spans="1:19" ht="17.25" customHeight="1" x14ac:dyDescent="0.2">
      <c r="C10" s="15" t="s">
        <v>15</v>
      </c>
      <c r="D10" s="8">
        <v>2</v>
      </c>
      <c r="E10" s="9">
        <f t="shared" si="0"/>
        <v>0.86206896551724133</v>
      </c>
      <c r="F10" s="8">
        <v>5</v>
      </c>
      <c r="G10" s="9">
        <f t="shared" si="1"/>
        <v>2.3255813953488373</v>
      </c>
      <c r="H10" s="8">
        <v>7</v>
      </c>
      <c r="I10" s="9">
        <f t="shared" si="2"/>
        <v>3.608247422680412</v>
      </c>
      <c r="J10" s="8">
        <v>9</v>
      </c>
      <c r="K10" s="9">
        <f t="shared" si="3"/>
        <v>5.3254437869822491</v>
      </c>
      <c r="L10" s="8">
        <v>3</v>
      </c>
      <c r="M10" s="9">
        <f t="shared" si="4"/>
        <v>1.5789473684210527</v>
      </c>
      <c r="N10" s="8">
        <v>7</v>
      </c>
      <c r="O10" s="9">
        <f t="shared" si="5"/>
        <v>3.7433155080213902</v>
      </c>
      <c r="P10" s="8">
        <v>5</v>
      </c>
      <c r="Q10" s="9">
        <f t="shared" si="6"/>
        <v>2.8735632183908044</v>
      </c>
      <c r="R10" s="8">
        <v>6</v>
      </c>
      <c r="S10" s="9">
        <f t="shared" si="7"/>
        <v>2.9556650246305418</v>
      </c>
    </row>
    <row r="11" spans="1:19" ht="17.25" customHeight="1" x14ac:dyDescent="0.2">
      <c r="C11" s="15" t="s">
        <v>18</v>
      </c>
      <c r="D11" s="8">
        <v>3</v>
      </c>
      <c r="E11" s="9">
        <f t="shared" si="0"/>
        <v>1.2931034482758621</v>
      </c>
      <c r="F11" s="8">
        <v>4</v>
      </c>
      <c r="G11" s="9">
        <f t="shared" si="1"/>
        <v>1.8604651162790697</v>
      </c>
      <c r="H11" s="8">
        <v>3</v>
      </c>
      <c r="I11" s="9">
        <f t="shared" si="2"/>
        <v>1.5463917525773196</v>
      </c>
      <c r="J11" s="8">
        <v>1</v>
      </c>
      <c r="K11" s="9">
        <f t="shared" si="3"/>
        <v>0.59171597633136097</v>
      </c>
      <c r="L11" s="8">
        <v>0</v>
      </c>
      <c r="M11" s="9">
        <f t="shared" si="4"/>
        <v>0</v>
      </c>
      <c r="N11" s="8">
        <v>0</v>
      </c>
      <c r="O11" s="9">
        <f t="shared" si="5"/>
        <v>0</v>
      </c>
      <c r="P11" s="8">
        <v>1</v>
      </c>
      <c r="Q11" s="9">
        <f t="shared" si="6"/>
        <v>0.57471264367816088</v>
      </c>
      <c r="R11" s="8">
        <v>3</v>
      </c>
      <c r="S11" s="9">
        <f t="shared" si="7"/>
        <v>1.4778325123152709</v>
      </c>
    </row>
    <row r="12" spans="1:19" ht="17.25" customHeight="1" x14ac:dyDescent="0.2">
      <c r="C12" s="15" t="s">
        <v>6</v>
      </c>
      <c r="D12" s="8">
        <f>SUM(D3:D11)</f>
        <v>232</v>
      </c>
      <c r="E12" s="9">
        <f>(D12/D$12)*100</f>
        <v>100</v>
      </c>
      <c r="F12" s="8">
        <f>SUM(F3:F11)</f>
        <v>215</v>
      </c>
      <c r="G12" s="9">
        <f>(F12/F$12)*100</f>
        <v>100</v>
      </c>
      <c r="H12" s="8">
        <f>SUM(H3:H11)</f>
        <v>194</v>
      </c>
      <c r="I12" s="9">
        <f>(H12/H$12)*100</f>
        <v>100</v>
      </c>
      <c r="J12" s="8">
        <f>SUM(J3:J11)</f>
        <v>169</v>
      </c>
      <c r="K12" s="9">
        <f>(J12/J$12)*100</f>
        <v>100</v>
      </c>
      <c r="L12" s="8">
        <f>SUM(L3:L11)</f>
        <v>190</v>
      </c>
      <c r="M12" s="9">
        <f>(L12/L$12)*100</f>
        <v>100</v>
      </c>
      <c r="N12" s="8">
        <f>SUM(N3:N11)</f>
        <v>187</v>
      </c>
      <c r="O12" s="9">
        <f>(N12/N$12)*100</f>
        <v>100</v>
      </c>
      <c r="P12" s="8">
        <f>SUM(P3:P11)</f>
        <v>174</v>
      </c>
      <c r="Q12" s="9">
        <f>(P12/P$12)*100</f>
        <v>100</v>
      </c>
      <c r="R12" s="8">
        <f>SUM(R3:R11)</f>
        <v>203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22</v>
      </c>
      <c r="E14" s="18">
        <f t="shared" ref="E14:E23" si="8">(D14/D$23)*100</f>
        <v>11.578947368421053</v>
      </c>
      <c r="F14" s="20">
        <v>15</v>
      </c>
      <c r="G14" s="18">
        <f t="shared" ref="G14:G23" si="9">(F14/F$23)*100</f>
        <v>8.4745762711864394</v>
      </c>
      <c r="H14" s="20">
        <v>9</v>
      </c>
      <c r="I14" s="18">
        <f t="shared" ref="I14:I23" si="10">(H14/H$23)*100</f>
        <v>5.1136363636363642</v>
      </c>
      <c r="J14" s="20">
        <v>17</v>
      </c>
      <c r="K14" s="18">
        <f t="shared" ref="K14:K23" si="11">(J14/J$23)*100</f>
        <v>9.6590909090909083</v>
      </c>
      <c r="L14" s="20">
        <v>16</v>
      </c>
      <c r="M14" s="18">
        <f t="shared" ref="M14:M23" si="12">(L14/L$23)*100</f>
        <v>7.8431372549019605</v>
      </c>
      <c r="N14" s="20">
        <v>11</v>
      </c>
      <c r="O14" s="18">
        <f t="shared" ref="O14:O23" si="13">(N14/N$23)*100</f>
        <v>5.4726368159203984</v>
      </c>
      <c r="P14" s="20">
        <v>6</v>
      </c>
      <c r="Q14" s="18">
        <f t="shared" ref="Q14:Q23" si="14">(P14/P$23)*100</f>
        <v>3.3898305084745761</v>
      </c>
      <c r="R14" s="20">
        <v>11</v>
      </c>
      <c r="S14" s="18">
        <f t="shared" ref="S14:S23" si="15">(R14/R$23)*100</f>
        <v>6.1111111111111107</v>
      </c>
    </row>
    <row r="15" spans="1:19" ht="17.25" customHeight="1" x14ac:dyDescent="0.2">
      <c r="C15" s="15" t="s">
        <v>16</v>
      </c>
      <c r="D15" s="8">
        <v>8</v>
      </c>
      <c r="E15" s="9">
        <f t="shared" si="8"/>
        <v>4.2105263157894735</v>
      </c>
      <c r="F15" s="8">
        <v>8</v>
      </c>
      <c r="G15" s="9">
        <f t="shared" si="9"/>
        <v>4.5197740112994351</v>
      </c>
      <c r="H15" s="8">
        <v>19</v>
      </c>
      <c r="I15" s="9">
        <f t="shared" si="10"/>
        <v>10.795454545454545</v>
      </c>
      <c r="J15" s="8">
        <v>11</v>
      </c>
      <c r="K15" s="9">
        <f t="shared" si="11"/>
        <v>6.25</v>
      </c>
      <c r="L15" s="8">
        <v>14</v>
      </c>
      <c r="M15" s="9">
        <f t="shared" si="12"/>
        <v>6.8627450980392162</v>
      </c>
      <c r="N15" s="8">
        <v>17</v>
      </c>
      <c r="O15" s="9">
        <f t="shared" si="13"/>
        <v>8.4577114427860707</v>
      </c>
      <c r="P15" s="8">
        <v>22</v>
      </c>
      <c r="Q15" s="9">
        <f t="shared" si="14"/>
        <v>12.429378531073446</v>
      </c>
      <c r="R15" s="8">
        <v>23</v>
      </c>
      <c r="S15" s="9">
        <f t="shared" si="15"/>
        <v>12.777777777777777</v>
      </c>
    </row>
    <row r="16" spans="1:19" ht="17.25" customHeight="1" x14ac:dyDescent="0.2">
      <c r="C16" s="15" t="s">
        <v>11</v>
      </c>
      <c r="D16" s="8">
        <v>0</v>
      </c>
      <c r="E16" s="9">
        <f t="shared" si="8"/>
        <v>0</v>
      </c>
      <c r="F16" s="8">
        <v>0</v>
      </c>
      <c r="G16" s="9">
        <f t="shared" si="9"/>
        <v>0</v>
      </c>
      <c r="H16" s="8">
        <v>0</v>
      </c>
      <c r="I16" s="9">
        <f t="shared" si="10"/>
        <v>0</v>
      </c>
      <c r="J16" s="8">
        <v>0</v>
      </c>
      <c r="K16" s="9">
        <f t="shared" si="11"/>
        <v>0</v>
      </c>
      <c r="L16" s="8">
        <v>0</v>
      </c>
      <c r="M16" s="9">
        <f t="shared" si="12"/>
        <v>0</v>
      </c>
      <c r="N16" s="8">
        <v>0</v>
      </c>
      <c r="O16" s="9">
        <f t="shared" si="13"/>
        <v>0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14</v>
      </c>
      <c r="E17" s="9">
        <f t="shared" si="8"/>
        <v>7.3684210526315779</v>
      </c>
      <c r="F17" s="8">
        <v>10</v>
      </c>
      <c r="G17" s="9">
        <f t="shared" si="9"/>
        <v>5.6497175141242941</v>
      </c>
      <c r="H17" s="8">
        <v>15</v>
      </c>
      <c r="I17" s="9">
        <f t="shared" si="10"/>
        <v>8.5227272727272716</v>
      </c>
      <c r="J17" s="8">
        <v>12</v>
      </c>
      <c r="K17" s="9">
        <f t="shared" si="11"/>
        <v>6.8181818181818175</v>
      </c>
      <c r="L17" s="8">
        <v>15</v>
      </c>
      <c r="M17" s="9">
        <f t="shared" si="12"/>
        <v>7.3529411764705888</v>
      </c>
      <c r="N17" s="8">
        <v>13</v>
      </c>
      <c r="O17" s="9">
        <f t="shared" si="13"/>
        <v>6.467661691542288</v>
      </c>
      <c r="P17" s="8">
        <v>10</v>
      </c>
      <c r="Q17" s="9">
        <f t="shared" si="14"/>
        <v>5.6497175141242941</v>
      </c>
      <c r="R17" s="8">
        <v>13</v>
      </c>
      <c r="S17" s="9">
        <f t="shared" si="15"/>
        <v>7.2222222222222214</v>
      </c>
    </row>
    <row r="18" spans="2:19" ht="17.25" customHeight="1" x14ac:dyDescent="0.2">
      <c r="C18" s="15" t="s">
        <v>12</v>
      </c>
      <c r="D18" s="8">
        <v>16</v>
      </c>
      <c r="E18" s="9">
        <f t="shared" si="8"/>
        <v>8.4210526315789469</v>
      </c>
      <c r="F18" s="8">
        <v>14</v>
      </c>
      <c r="G18" s="9">
        <f t="shared" si="9"/>
        <v>7.9096045197740121</v>
      </c>
      <c r="H18" s="8">
        <v>16</v>
      </c>
      <c r="I18" s="9">
        <f t="shared" si="10"/>
        <v>9.0909090909090917</v>
      </c>
      <c r="J18" s="8">
        <v>19</v>
      </c>
      <c r="K18" s="9">
        <f t="shared" si="11"/>
        <v>10.795454545454545</v>
      </c>
      <c r="L18" s="8">
        <v>21</v>
      </c>
      <c r="M18" s="9">
        <f t="shared" si="12"/>
        <v>10.294117647058822</v>
      </c>
      <c r="N18" s="8">
        <v>16</v>
      </c>
      <c r="O18" s="9">
        <f t="shared" si="13"/>
        <v>7.9601990049751246</v>
      </c>
      <c r="P18" s="8">
        <v>16</v>
      </c>
      <c r="Q18" s="9">
        <f t="shared" si="14"/>
        <v>9.0395480225988702</v>
      </c>
      <c r="R18" s="8">
        <v>13</v>
      </c>
      <c r="S18" s="9">
        <f t="shared" si="15"/>
        <v>7.2222222222222214</v>
      </c>
    </row>
    <row r="19" spans="2:19" ht="17.25" customHeight="1" x14ac:dyDescent="0.2">
      <c r="C19" s="15" t="s">
        <v>13</v>
      </c>
      <c r="D19" s="8">
        <v>0</v>
      </c>
      <c r="E19" s="9">
        <f t="shared" si="8"/>
        <v>0</v>
      </c>
      <c r="F19" s="8">
        <v>0</v>
      </c>
      <c r="G19" s="9">
        <f t="shared" si="9"/>
        <v>0</v>
      </c>
      <c r="H19" s="8">
        <v>0</v>
      </c>
      <c r="I19" s="9">
        <f t="shared" si="10"/>
        <v>0</v>
      </c>
      <c r="J19" s="8">
        <v>0</v>
      </c>
      <c r="K19" s="9">
        <f t="shared" si="11"/>
        <v>0</v>
      </c>
      <c r="L19" s="8">
        <v>0</v>
      </c>
      <c r="M19" s="9">
        <f t="shared" si="12"/>
        <v>0</v>
      </c>
      <c r="N19" s="8">
        <v>0</v>
      </c>
      <c r="O19" s="9">
        <f t="shared" si="13"/>
        <v>0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119</v>
      </c>
      <c r="E20" s="9">
        <f t="shared" si="8"/>
        <v>62.631578947368418</v>
      </c>
      <c r="F20" s="8">
        <v>121</v>
      </c>
      <c r="G20" s="9">
        <f t="shared" si="9"/>
        <v>68.361581920903959</v>
      </c>
      <c r="H20" s="8">
        <v>111</v>
      </c>
      <c r="I20" s="9">
        <f t="shared" si="10"/>
        <v>63.06818181818182</v>
      </c>
      <c r="J20" s="8">
        <v>110</v>
      </c>
      <c r="K20" s="9">
        <f t="shared" si="11"/>
        <v>62.5</v>
      </c>
      <c r="L20" s="8">
        <v>132</v>
      </c>
      <c r="M20" s="9">
        <f t="shared" si="12"/>
        <v>64.705882352941174</v>
      </c>
      <c r="N20" s="8">
        <v>135</v>
      </c>
      <c r="O20" s="9">
        <f t="shared" si="13"/>
        <v>67.164179104477611</v>
      </c>
      <c r="P20" s="8">
        <v>114</v>
      </c>
      <c r="Q20" s="9">
        <f t="shared" si="14"/>
        <v>64.406779661016941</v>
      </c>
      <c r="R20" s="8">
        <v>115</v>
      </c>
      <c r="S20" s="9">
        <f t="shared" si="15"/>
        <v>63.888888888888886</v>
      </c>
    </row>
    <row r="21" spans="2:19" ht="17.25" customHeight="1" x14ac:dyDescent="0.2">
      <c r="C21" s="15" t="s">
        <v>15</v>
      </c>
      <c r="D21" s="8">
        <v>6</v>
      </c>
      <c r="E21" s="9">
        <f t="shared" si="8"/>
        <v>3.1578947368421053</v>
      </c>
      <c r="F21" s="8">
        <v>7</v>
      </c>
      <c r="G21" s="9">
        <f t="shared" si="9"/>
        <v>3.9548022598870061</v>
      </c>
      <c r="H21" s="8">
        <v>5</v>
      </c>
      <c r="I21" s="9">
        <f t="shared" si="10"/>
        <v>2.8409090909090908</v>
      </c>
      <c r="J21" s="8">
        <v>5</v>
      </c>
      <c r="K21" s="9">
        <f t="shared" si="11"/>
        <v>2.8409090909090908</v>
      </c>
      <c r="L21" s="8">
        <v>4</v>
      </c>
      <c r="M21" s="9">
        <f t="shared" si="12"/>
        <v>1.9607843137254901</v>
      </c>
      <c r="N21" s="8">
        <v>5</v>
      </c>
      <c r="O21" s="9">
        <f t="shared" si="13"/>
        <v>2.4875621890547266</v>
      </c>
      <c r="P21" s="8">
        <v>7</v>
      </c>
      <c r="Q21" s="9">
        <f t="shared" si="14"/>
        <v>3.9548022598870061</v>
      </c>
      <c r="R21" s="8">
        <v>4</v>
      </c>
      <c r="S21" s="9">
        <f t="shared" si="15"/>
        <v>2.2222222222222223</v>
      </c>
    </row>
    <row r="22" spans="2:19" ht="17.25" customHeight="1" x14ac:dyDescent="0.2">
      <c r="C22" s="15" t="s">
        <v>18</v>
      </c>
      <c r="D22" s="8">
        <v>5</v>
      </c>
      <c r="E22" s="9">
        <f t="shared" si="8"/>
        <v>2.6315789473684208</v>
      </c>
      <c r="F22" s="8">
        <v>2</v>
      </c>
      <c r="G22" s="9">
        <f t="shared" si="9"/>
        <v>1.1299435028248588</v>
      </c>
      <c r="H22" s="8">
        <v>1</v>
      </c>
      <c r="I22" s="9">
        <f t="shared" si="10"/>
        <v>0.56818181818181823</v>
      </c>
      <c r="J22" s="8">
        <v>2</v>
      </c>
      <c r="K22" s="9">
        <f t="shared" si="11"/>
        <v>1.1363636363636365</v>
      </c>
      <c r="L22" s="8">
        <v>2</v>
      </c>
      <c r="M22" s="9">
        <f t="shared" si="12"/>
        <v>0.98039215686274506</v>
      </c>
      <c r="N22" s="8">
        <v>4</v>
      </c>
      <c r="O22" s="9">
        <f t="shared" si="13"/>
        <v>1.9900497512437811</v>
      </c>
      <c r="P22" s="8">
        <v>2</v>
      </c>
      <c r="Q22" s="9">
        <f t="shared" si="14"/>
        <v>1.1299435028248588</v>
      </c>
      <c r="R22" s="8">
        <v>1</v>
      </c>
      <c r="S22" s="9">
        <f t="shared" si="15"/>
        <v>0.55555555555555558</v>
      </c>
    </row>
    <row r="23" spans="2:19" ht="17.25" customHeight="1" x14ac:dyDescent="0.2">
      <c r="C23" s="15" t="s">
        <v>6</v>
      </c>
      <c r="D23" s="8">
        <f>SUM(D14:D22)</f>
        <v>190</v>
      </c>
      <c r="E23" s="9">
        <f t="shared" si="8"/>
        <v>100</v>
      </c>
      <c r="F23" s="8">
        <f>SUM(F14:F22)</f>
        <v>177</v>
      </c>
      <c r="G23" s="9">
        <f t="shared" si="9"/>
        <v>100</v>
      </c>
      <c r="H23" s="8">
        <f>SUM(H14:H22)</f>
        <v>176</v>
      </c>
      <c r="I23" s="9">
        <f t="shared" si="10"/>
        <v>100</v>
      </c>
      <c r="J23" s="8">
        <f>SUM(J14:J22)</f>
        <v>176</v>
      </c>
      <c r="K23" s="9">
        <f t="shared" si="11"/>
        <v>100</v>
      </c>
      <c r="L23" s="8">
        <f>SUM(L14:L22)</f>
        <v>204</v>
      </c>
      <c r="M23" s="9">
        <f t="shared" si="12"/>
        <v>100</v>
      </c>
      <c r="N23" s="8">
        <f>SUM(N14:N22)</f>
        <v>201</v>
      </c>
      <c r="O23" s="9">
        <f t="shared" si="13"/>
        <v>100</v>
      </c>
      <c r="P23" s="8">
        <f>SUM(P14:P22)</f>
        <v>177</v>
      </c>
      <c r="Q23" s="9">
        <f t="shared" si="14"/>
        <v>100</v>
      </c>
      <c r="R23" s="8">
        <f>SUM(R14:R22)</f>
        <v>180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40</v>
      </c>
      <c r="E25" s="18">
        <f t="shared" ref="E25:E33" si="17">(D25/D$34)*100</f>
        <v>9.4786729857819907</v>
      </c>
      <c r="F25" s="20">
        <f t="shared" si="16"/>
        <v>24</v>
      </c>
      <c r="G25" s="18">
        <f t="shared" ref="G25:G33" si="18">(F25/F$34)*100</f>
        <v>6.1224489795918364</v>
      </c>
      <c r="H25" s="20">
        <f t="shared" ref="H25:L33" si="19">SUM(H3,H14)</f>
        <v>18</v>
      </c>
      <c r="I25" s="18">
        <f t="shared" ref="I25:I33" si="20">(H25/H$34)*100</f>
        <v>4.8648648648648649</v>
      </c>
      <c r="J25" s="20">
        <f t="shared" ref="J25:J33" si="21">SUM(J3,J14)</f>
        <v>23</v>
      </c>
      <c r="K25" s="18">
        <f t="shared" ref="K25:K33" si="22">(J25/J$34)*100</f>
        <v>6.666666666666667</v>
      </c>
      <c r="L25" s="20">
        <f t="shared" si="19"/>
        <v>20</v>
      </c>
      <c r="M25" s="18">
        <f t="shared" ref="M25:M33" si="23">(L25/L$34)*100</f>
        <v>5.0761421319796955</v>
      </c>
      <c r="N25" s="20">
        <f t="shared" ref="N25:P33" si="24">SUM(N3,N14)</f>
        <v>14</v>
      </c>
      <c r="O25" s="18">
        <f t="shared" ref="O25:O33" si="25">(N25/N$34)*100</f>
        <v>3.608247422680412</v>
      </c>
      <c r="P25" s="20">
        <f t="shared" si="24"/>
        <v>10</v>
      </c>
      <c r="Q25" s="18">
        <f t="shared" ref="Q25:Q33" si="26">(P25/P$34)*100</f>
        <v>2.8490028490028489</v>
      </c>
      <c r="R25" s="20">
        <f t="shared" ref="R25" si="27">SUM(R3,R14)</f>
        <v>20</v>
      </c>
      <c r="S25" s="18">
        <f t="shared" ref="S25:S33" si="28">(R25/R$34)*100</f>
        <v>5.221932114882506</v>
      </c>
    </row>
    <row r="26" spans="2:19" ht="17.25" customHeight="1" x14ac:dyDescent="0.2">
      <c r="C26" s="15" t="s">
        <v>16</v>
      </c>
      <c r="D26" s="8">
        <f t="shared" si="16"/>
        <v>25</v>
      </c>
      <c r="E26" s="9">
        <f t="shared" si="17"/>
        <v>5.9241706161137442</v>
      </c>
      <c r="F26" s="8">
        <f t="shared" si="16"/>
        <v>24</v>
      </c>
      <c r="G26" s="9">
        <f t="shared" si="18"/>
        <v>6.1224489795918364</v>
      </c>
      <c r="H26" s="8">
        <f t="shared" si="19"/>
        <v>31</v>
      </c>
      <c r="I26" s="9">
        <f t="shared" si="20"/>
        <v>8.378378378378379</v>
      </c>
      <c r="J26" s="8">
        <f t="shared" si="21"/>
        <v>21</v>
      </c>
      <c r="K26" s="9">
        <f t="shared" si="22"/>
        <v>6.0869565217391308</v>
      </c>
      <c r="L26" s="8">
        <f t="shared" si="19"/>
        <v>32</v>
      </c>
      <c r="M26" s="9">
        <f t="shared" si="23"/>
        <v>8.1218274111675122</v>
      </c>
      <c r="N26" s="8">
        <f t="shared" si="24"/>
        <v>39</v>
      </c>
      <c r="O26" s="9">
        <f t="shared" si="25"/>
        <v>10.051546391752577</v>
      </c>
      <c r="P26" s="8">
        <f t="shared" si="24"/>
        <v>35</v>
      </c>
      <c r="Q26" s="9">
        <f t="shared" si="26"/>
        <v>9.9715099715099722</v>
      </c>
      <c r="R26" s="8">
        <f t="shared" ref="R26" si="29">SUM(R4,R15)</f>
        <v>43</v>
      </c>
      <c r="S26" s="9">
        <f t="shared" si="28"/>
        <v>11.22715404699739</v>
      </c>
    </row>
    <row r="27" spans="2:19" ht="17.25" customHeight="1" x14ac:dyDescent="0.2">
      <c r="C27" s="15" t="s">
        <v>11</v>
      </c>
      <c r="D27" s="8">
        <f t="shared" si="16"/>
        <v>0</v>
      </c>
      <c r="E27" s="9">
        <f t="shared" si="17"/>
        <v>0</v>
      </c>
      <c r="F27" s="8">
        <f t="shared" si="16"/>
        <v>0</v>
      </c>
      <c r="G27" s="9">
        <f t="shared" si="18"/>
        <v>0</v>
      </c>
      <c r="H27" s="8">
        <f t="shared" si="19"/>
        <v>0</v>
      </c>
      <c r="I27" s="9">
        <f t="shared" si="20"/>
        <v>0</v>
      </c>
      <c r="J27" s="8">
        <f t="shared" si="21"/>
        <v>0</v>
      </c>
      <c r="K27" s="9">
        <f t="shared" si="22"/>
        <v>0</v>
      </c>
      <c r="L27" s="8">
        <f t="shared" si="19"/>
        <v>0</v>
      </c>
      <c r="M27" s="9">
        <f t="shared" si="23"/>
        <v>0</v>
      </c>
      <c r="N27" s="8">
        <f t="shared" si="24"/>
        <v>0</v>
      </c>
      <c r="O27" s="9">
        <f t="shared" si="25"/>
        <v>0</v>
      </c>
      <c r="P27" s="8">
        <f t="shared" si="24"/>
        <v>0</v>
      </c>
      <c r="Q27" s="9">
        <f t="shared" si="26"/>
        <v>0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29</v>
      </c>
      <c r="E28" s="9">
        <f t="shared" si="17"/>
        <v>6.8720379146919433</v>
      </c>
      <c r="F28" s="8">
        <f t="shared" si="16"/>
        <v>21</v>
      </c>
      <c r="G28" s="9">
        <f t="shared" si="18"/>
        <v>5.3571428571428568</v>
      </c>
      <c r="H28" s="8">
        <f t="shared" si="19"/>
        <v>30</v>
      </c>
      <c r="I28" s="9">
        <f t="shared" si="20"/>
        <v>8.1081081081081088</v>
      </c>
      <c r="J28" s="8">
        <f t="shared" si="21"/>
        <v>24</v>
      </c>
      <c r="K28" s="9">
        <f t="shared" si="22"/>
        <v>6.9565217391304346</v>
      </c>
      <c r="L28" s="8">
        <f t="shared" si="19"/>
        <v>28</v>
      </c>
      <c r="M28" s="9">
        <f t="shared" si="23"/>
        <v>7.1065989847715745</v>
      </c>
      <c r="N28" s="8">
        <f t="shared" si="24"/>
        <v>32</v>
      </c>
      <c r="O28" s="9">
        <f t="shared" si="25"/>
        <v>8.2474226804123703</v>
      </c>
      <c r="P28" s="8">
        <f t="shared" si="24"/>
        <v>26</v>
      </c>
      <c r="Q28" s="9">
        <f t="shared" si="26"/>
        <v>7.4074074074074066</v>
      </c>
      <c r="R28" s="8">
        <f t="shared" ref="R28" si="31">SUM(R6,R17)</f>
        <v>35</v>
      </c>
      <c r="S28" s="9">
        <f t="shared" si="28"/>
        <v>9.1383812010443854</v>
      </c>
    </row>
    <row r="29" spans="2:19" ht="17.25" customHeight="1" x14ac:dyDescent="0.2">
      <c r="C29" s="15" t="s">
        <v>12</v>
      </c>
      <c r="D29" s="8">
        <f t="shared" si="16"/>
        <v>37</v>
      </c>
      <c r="E29" s="9">
        <f t="shared" si="17"/>
        <v>8.7677725118483423</v>
      </c>
      <c r="F29" s="8">
        <f t="shared" si="16"/>
        <v>37</v>
      </c>
      <c r="G29" s="9">
        <f t="shared" si="18"/>
        <v>9.4387755102040813</v>
      </c>
      <c r="H29" s="8">
        <f t="shared" si="19"/>
        <v>33</v>
      </c>
      <c r="I29" s="9">
        <f t="shared" si="20"/>
        <v>8.9189189189189193</v>
      </c>
      <c r="J29" s="8">
        <f t="shared" si="21"/>
        <v>35</v>
      </c>
      <c r="K29" s="9">
        <f t="shared" si="22"/>
        <v>10.144927536231885</v>
      </c>
      <c r="L29" s="8">
        <f t="shared" si="19"/>
        <v>46</v>
      </c>
      <c r="M29" s="9">
        <f t="shared" si="23"/>
        <v>11.6751269035533</v>
      </c>
      <c r="N29" s="8">
        <f t="shared" si="24"/>
        <v>38</v>
      </c>
      <c r="O29" s="9">
        <f t="shared" si="25"/>
        <v>9.7938144329896915</v>
      </c>
      <c r="P29" s="8">
        <f t="shared" si="24"/>
        <v>28</v>
      </c>
      <c r="Q29" s="9">
        <f t="shared" si="26"/>
        <v>7.9772079772079767</v>
      </c>
      <c r="R29" s="8">
        <f t="shared" ref="R29" si="32">SUM(R7,R18)</f>
        <v>35</v>
      </c>
      <c r="S29" s="9">
        <f t="shared" si="28"/>
        <v>9.1383812010443854</v>
      </c>
    </row>
    <row r="30" spans="2:19" ht="17.25" customHeight="1" x14ac:dyDescent="0.2">
      <c r="C30" s="15" t="s">
        <v>13</v>
      </c>
      <c r="D30" s="8">
        <f t="shared" si="16"/>
        <v>1</v>
      </c>
      <c r="E30" s="9">
        <f t="shared" si="17"/>
        <v>0.23696682464454977</v>
      </c>
      <c r="F30" s="8">
        <f t="shared" si="16"/>
        <v>0</v>
      </c>
      <c r="G30" s="9">
        <f t="shared" si="18"/>
        <v>0</v>
      </c>
      <c r="H30" s="8">
        <f t="shared" si="19"/>
        <v>1</v>
      </c>
      <c r="I30" s="9">
        <f t="shared" si="20"/>
        <v>0.27027027027027029</v>
      </c>
      <c r="J30" s="8">
        <f t="shared" si="21"/>
        <v>1</v>
      </c>
      <c r="K30" s="9">
        <f t="shared" si="22"/>
        <v>0.28985507246376813</v>
      </c>
      <c r="L30" s="8">
        <f t="shared" si="19"/>
        <v>1</v>
      </c>
      <c r="M30" s="9">
        <f t="shared" si="23"/>
        <v>0.25380710659898476</v>
      </c>
      <c r="N30" s="8">
        <f t="shared" si="24"/>
        <v>0</v>
      </c>
      <c r="O30" s="9">
        <f t="shared" si="25"/>
        <v>0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274</v>
      </c>
      <c r="E31" s="9">
        <f t="shared" si="17"/>
        <v>64.928909952606645</v>
      </c>
      <c r="F31" s="8">
        <f t="shared" si="16"/>
        <v>268</v>
      </c>
      <c r="G31" s="9">
        <f t="shared" si="18"/>
        <v>68.367346938775512</v>
      </c>
      <c r="H31" s="8">
        <f t="shared" si="19"/>
        <v>241</v>
      </c>
      <c r="I31" s="9">
        <f t="shared" si="20"/>
        <v>65.13513513513513</v>
      </c>
      <c r="J31" s="8">
        <f t="shared" si="21"/>
        <v>224</v>
      </c>
      <c r="K31" s="9">
        <f t="shared" si="22"/>
        <v>64.927536231884048</v>
      </c>
      <c r="L31" s="8">
        <f t="shared" si="19"/>
        <v>258</v>
      </c>
      <c r="M31" s="9">
        <f t="shared" si="23"/>
        <v>65.482233502538065</v>
      </c>
      <c r="N31" s="8">
        <f t="shared" si="24"/>
        <v>249</v>
      </c>
      <c r="O31" s="9">
        <f t="shared" si="25"/>
        <v>64.175257731958766</v>
      </c>
      <c r="P31" s="8">
        <f t="shared" si="24"/>
        <v>237</v>
      </c>
      <c r="Q31" s="9">
        <f t="shared" si="26"/>
        <v>67.521367521367523</v>
      </c>
      <c r="R31" s="8">
        <f t="shared" ref="R31" si="34">SUM(R9,R20)</f>
        <v>236</v>
      </c>
      <c r="S31" s="9">
        <f t="shared" si="28"/>
        <v>61.61879895561357</v>
      </c>
    </row>
    <row r="32" spans="2:19" ht="17.25" customHeight="1" x14ac:dyDescent="0.2">
      <c r="C32" s="15" t="s">
        <v>15</v>
      </c>
      <c r="D32" s="8">
        <f t="shared" si="16"/>
        <v>8</v>
      </c>
      <c r="E32" s="9">
        <f t="shared" si="17"/>
        <v>1.8957345971563981</v>
      </c>
      <c r="F32" s="8">
        <f t="shared" si="16"/>
        <v>12</v>
      </c>
      <c r="G32" s="9">
        <f t="shared" si="18"/>
        <v>3.0612244897959182</v>
      </c>
      <c r="H32" s="8">
        <f t="shared" si="19"/>
        <v>12</v>
      </c>
      <c r="I32" s="9">
        <f t="shared" si="20"/>
        <v>3.2432432432432434</v>
      </c>
      <c r="J32" s="8">
        <f t="shared" si="21"/>
        <v>14</v>
      </c>
      <c r="K32" s="9">
        <f t="shared" si="22"/>
        <v>4.057971014492753</v>
      </c>
      <c r="L32" s="8">
        <f t="shared" si="19"/>
        <v>7</v>
      </c>
      <c r="M32" s="9">
        <f t="shared" si="23"/>
        <v>1.7766497461928936</v>
      </c>
      <c r="N32" s="8">
        <f t="shared" si="24"/>
        <v>12</v>
      </c>
      <c r="O32" s="9">
        <f t="shared" si="25"/>
        <v>3.0927835051546393</v>
      </c>
      <c r="P32" s="8">
        <f t="shared" si="24"/>
        <v>12</v>
      </c>
      <c r="Q32" s="9">
        <f t="shared" si="26"/>
        <v>3.4188034188034191</v>
      </c>
      <c r="R32" s="8">
        <f t="shared" ref="R32" si="35">SUM(R10,R21)</f>
        <v>10</v>
      </c>
      <c r="S32" s="9">
        <f t="shared" si="28"/>
        <v>2.610966057441253</v>
      </c>
    </row>
    <row r="33" spans="2:19" ht="17.25" customHeight="1" x14ac:dyDescent="0.2">
      <c r="C33" s="15" t="s">
        <v>18</v>
      </c>
      <c r="D33" s="8">
        <f t="shared" si="16"/>
        <v>8</v>
      </c>
      <c r="E33" s="9">
        <f t="shared" si="17"/>
        <v>1.8957345971563981</v>
      </c>
      <c r="F33" s="8">
        <f t="shared" si="16"/>
        <v>6</v>
      </c>
      <c r="G33" s="9">
        <f t="shared" si="18"/>
        <v>1.5306122448979591</v>
      </c>
      <c r="H33" s="8">
        <f t="shared" si="19"/>
        <v>4</v>
      </c>
      <c r="I33" s="9">
        <f t="shared" si="20"/>
        <v>1.0810810810810811</v>
      </c>
      <c r="J33" s="8">
        <f t="shared" si="21"/>
        <v>3</v>
      </c>
      <c r="K33" s="9">
        <f t="shared" si="22"/>
        <v>0.86956521739130432</v>
      </c>
      <c r="L33" s="8">
        <f t="shared" si="19"/>
        <v>2</v>
      </c>
      <c r="M33" s="9">
        <f t="shared" si="23"/>
        <v>0.50761421319796951</v>
      </c>
      <c r="N33" s="8">
        <f t="shared" si="24"/>
        <v>4</v>
      </c>
      <c r="O33" s="9">
        <f t="shared" si="25"/>
        <v>1.0309278350515463</v>
      </c>
      <c r="P33" s="8">
        <f t="shared" si="24"/>
        <v>3</v>
      </c>
      <c r="Q33" s="9">
        <f t="shared" si="26"/>
        <v>0.85470085470085477</v>
      </c>
      <c r="R33" s="8">
        <f t="shared" ref="R33" si="36">SUM(R11,R22)</f>
        <v>4</v>
      </c>
      <c r="S33" s="9">
        <f t="shared" si="28"/>
        <v>1.0443864229765014</v>
      </c>
    </row>
    <row r="34" spans="2:19" ht="17.25" customHeight="1" x14ac:dyDescent="0.2">
      <c r="C34" s="15" t="s">
        <v>6</v>
      </c>
      <c r="D34" s="8">
        <f>SUM(D25:D33)</f>
        <v>422</v>
      </c>
      <c r="E34" s="9">
        <f>(D34/D$34)*100</f>
        <v>100</v>
      </c>
      <c r="F34" s="8">
        <f>SUM(F25:F33)</f>
        <v>392</v>
      </c>
      <c r="G34" s="9">
        <f>(F34/F$34)*100</f>
        <v>100</v>
      </c>
      <c r="H34" s="8">
        <f>SUM(H25:H33)</f>
        <v>370</v>
      </c>
      <c r="I34" s="9">
        <f>(H34/H$34)*100</f>
        <v>100</v>
      </c>
      <c r="J34" s="8">
        <f>SUM(J25:J33)</f>
        <v>345</v>
      </c>
      <c r="K34" s="9">
        <f>(J34/J$34)*100</f>
        <v>100</v>
      </c>
      <c r="L34" s="8">
        <f>SUM(L25:L33)</f>
        <v>394</v>
      </c>
      <c r="M34" s="9">
        <f>(L34/L$34)*100</f>
        <v>100</v>
      </c>
      <c r="N34" s="8">
        <f>SUM(N25:N33)</f>
        <v>388</v>
      </c>
      <c r="O34" s="9">
        <f>(N34/N$34)*100</f>
        <v>100</v>
      </c>
      <c r="P34" s="8">
        <f>SUM(P25:P33)</f>
        <v>351</v>
      </c>
      <c r="Q34" s="9">
        <f>(P34/P$34)*100</f>
        <v>100</v>
      </c>
      <c r="R34" s="8">
        <f>SUM(R25:R33)</f>
        <v>383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70" orientation="portrait" r:id="rId1"/>
  <headerFooter>
    <oddHeader>&amp;L&amp;"Arial Narrow,Bold"&amp;12SEST-Spring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0A31E-022F-4FDA-9C35-89246B65C689}">
  <sheetPr>
    <tabColor theme="9" tint="0.59999389629810485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5</v>
      </c>
      <c r="B3" s="1" t="s">
        <v>2</v>
      </c>
      <c r="C3" s="14" t="s">
        <v>22</v>
      </c>
      <c r="D3" s="8">
        <v>4</v>
      </c>
      <c r="E3" s="9">
        <f>(D3/D$12)*100</f>
        <v>1.9138755980861244</v>
      </c>
      <c r="F3" s="8">
        <v>9</v>
      </c>
      <c r="G3" s="9">
        <f>(F3/F$12)*100</f>
        <v>3.3582089552238807</v>
      </c>
      <c r="H3" s="2">
        <v>5</v>
      </c>
      <c r="I3" s="9">
        <f>(H3/H$12)*100</f>
        <v>1.3440860215053763</v>
      </c>
      <c r="J3" s="2">
        <v>7</v>
      </c>
      <c r="K3" s="9">
        <f>(J3/J$12)*100</f>
        <v>2.258064516129032</v>
      </c>
      <c r="L3" s="2">
        <v>1</v>
      </c>
      <c r="M3" s="9">
        <f>(L3/L$12)*100</f>
        <v>0.38167938931297707</v>
      </c>
      <c r="N3" s="2">
        <v>4</v>
      </c>
      <c r="O3" s="9">
        <f>(N3/N$12)*100</f>
        <v>1.7777777777777777</v>
      </c>
      <c r="P3" s="2">
        <v>5</v>
      </c>
      <c r="Q3" s="9">
        <f>(P3/P$12)*100</f>
        <v>1.8050541516245486</v>
      </c>
      <c r="R3" s="2">
        <v>7</v>
      </c>
      <c r="S3" s="9">
        <f>(R3/R$12)*100</f>
        <v>2.3972602739726026</v>
      </c>
    </row>
    <row r="4" spans="1:19" ht="17.25" customHeight="1" x14ac:dyDescent="0.2">
      <c r="C4" s="15" t="s">
        <v>16</v>
      </c>
      <c r="D4" s="8">
        <v>12</v>
      </c>
      <c r="E4" s="9">
        <f t="shared" ref="E4:E12" si="0">(D4/D$12)*100</f>
        <v>5.741626794258373</v>
      </c>
      <c r="F4" s="8">
        <v>32</v>
      </c>
      <c r="G4" s="9">
        <f t="shared" ref="G4:G12" si="1">(F4/F$12)*100</f>
        <v>11.940298507462686</v>
      </c>
      <c r="H4" s="2">
        <v>50</v>
      </c>
      <c r="I4" s="9">
        <f t="shared" ref="I4:I12" si="2">(H4/H$12)*100</f>
        <v>13.440860215053762</v>
      </c>
      <c r="J4" s="2">
        <v>34</v>
      </c>
      <c r="K4" s="9">
        <f t="shared" ref="K4:K12" si="3">(J4/J$12)*100</f>
        <v>10.967741935483872</v>
      </c>
      <c r="L4" s="2">
        <v>35</v>
      </c>
      <c r="M4" s="9">
        <f t="shared" ref="M4:M12" si="4">(L4/L$12)*100</f>
        <v>13.358778625954198</v>
      </c>
      <c r="N4" s="2">
        <v>26</v>
      </c>
      <c r="O4" s="9">
        <f t="shared" ref="O4:O12" si="5">(N4/N$12)*100</f>
        <v>11.555555555555555</v>
      </c>
      <c r="P4" s="2">
        <v>22</v>
      </c>
      <c r="Q4" s="9">
        <f t="shared" ref="Q4:Q12" si="6">(P4/P$12)*100</f>
        <v>7.9422382671480145</v>
      </c>
      <c r="R4" s="2">
        <v>60</v>
      </c>
      <c r="S4" s="9">
        <f t="shared" ref="S4:S12" si="7">(R4/R$12)*100</f>
        <v>20.547945205479451</v>
      </c>
    </row>
    <row r="5" spans="1:19" ht="17.25" customHeight="1" x14ac:dyDescent="0.2">
      <c r="C5" s="15" t="s">
        <v>11</v>
      </c>
      <c r="D5" s="8">
        <v>1</v>
      </c>
      <c r="E5" s="9">
        <f t="shared" si="0"/>
        <v>0.4784688995215311</v>
      </c>
      <c r="F5" s="8">
        <v>2</v>
      </c>
      <c r="G5" s="9">
        <f t="shared" si="1"/>
        <v>0.74626865671641784</v>
      </c>
      <c r="H5" s="2">
        <v>1</v>
      </c>
      <c r="I5" s="9">
        <f t="shared" si="2"/>
        <v>0.26881720430107531</v>
      </c>
      <c r="J5" s="2">
        <v>1</v>
      </c>
      <c r="K5" s="9">
        <f t="shared" si="3"/>
        <v>0.32258064516129031</v>
      </c>
      <c r="L5" s="2">
        <v>1</v>
      </c>
      <c r="M5" s="9">
        <f t="shared" si="4"/>
        <v>0.38167938931297707</v>
      </c>
      <c r="N5" s="2">
        <v>0</v>
      </c>
      <c r="O5" s="9">
        <f t="shared" si="5"/>
        <v>0</v>
      </c>
      <c r="P5" s="2">
        <v>0</v>
      </c>
      <c r="Q5" s="9">
        <f t="shared" si="6"/>
        <v>0</v>
      </c>
      <c r="R5" s="2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12</v>
      </c>
      <c r="E6" s="9">
        <f t="shared" si="0"/>
        <v>5.741626794258373</v>
      </c>
      <c r="F6" s="8">
        <v>14</v>
      </c>
      <c r="G6" s="9">
        <f t="shared" si="1"/>
        <v>5.2238805970149249</v>
      </c>
      <c r="H6" s="2">
        <v>20</v>
      </c>
      <c r="I6" s="9">
        <f t="shared" si="2"/>
        <v>5.376344086021505</v>
      </c>
      <c r="J6" s="2">
        <v>8</v>
      </c>
      <c r="K6" s="9">
        <f t="shared" si="3"/>
        <v>2.5806451612903225</v>
      </c>
      <c r="L6" s="2">
        <v>8</v>
      </c>
      <c r="M6" s="9">
        <f t="shared" si="4"/>
        <v>3.0534351145038165</v>
      </c>
      <c r="N6" s="2">
        <v>6</v>
      </c>
      <c r="O6" s="9">
        <f t="shared" si="5"/>
        <v>2.666666666666667</v>
      </c>
      <c r="P6" s="2">
        <v>8</v>
      </c>
      <c r="Q6" s="9">
        <f t="shared" si="6"/>
        <v>2.8880866425992782</v>
      </c>
      <c r="R6" s="2">
        <v>9</v>
      </c>
      <c r="S6" s="9">
        <f t="shared" si="7"/>
        <v>3.0821917808219177</v>
      </c>
    </row>
    <row r="7" spans="1:19" ht="17.25" customHeight="1" x14ac:dyDescent="0.2">
      <c r="C7" s="15" t="s">
        <v>12</v>
      </c>
      <c r="D7" s="8">
        <v>22</v>
      </c>
      <c r="E7" s="9">
        <f t="shared" si="0"/>
        <v>10.526315789473683</v>
      </c>
      <c r="F7" s="8">
        <v>25</v>
      </c>
      <c r="G7" s="9">
        <f t="shared" si="1"/>
        <v>9.3283582089552244</v>
      </c>
      <c r="H7" s="2">
        <v>30</v>
      </c>
      <c r="I7" s="9">
        <f t="shared" si="2"/>
        <v>8.064516129032258</v>
      </c>
      <c r="J7" s="2">
        <v>36</v>
      </c>
      <c r="K7" s="9">
        <f t="shared" si="3"/>
        <v>11.612903225806452</v>
      </c>
      <c r="L7" s="2">
        <v>21</v>
      </c>
      <c r="M7" s="9">
        <f t="shared" si="4"/>
        <v>8.015267175572518</v>
      </c>
      <c r="N7" s="2">
        <v>20</v>
      </c>
      <c r="O7" s="9">
        <f t="shared" si="5"/>
        <v>8.8888888888888893</v>
      </c>
      <c r="P7" s="2">
        <v>27</v>
      </c>
      <c r="Q7" s="9">
        <f t="shared" si="6"/>
        <v>9.7472924187725631</v>
      </c>
      <c r="R7" s="2">
        <v>31</v>
      </c>
      <c r="S7" s="9">
        <f t="shared" si="7"/>
        <v>10.616438356164384</v>
      </c>
    </row>
    <row r="8" spans="1:19" ht="17.25" customHeight="1" x14ac:dyDescent="0.2">
      <c r="C8" s="15" t="s">
        <v>13</v>
      </c>
      <c r="D8" s="8">
        <v>0</v>
      </c>
      <c r="E8" s="9">
        <f t="shared" si="0"/>
        <v>0</v>
      </c>
      <c r="F8" s="8">
        <v>0</v>
      </c>
      <c r="G8" s="9">
        <f t="shared" si="1"/>
        <v>0</v>
      </c>
      <c r="H8" s="2">
        <v>0</v>
      </c>
      <c r="I8" s="9">
        <f t="shared" si="2"/>
        <v>0</v>
      </c>
      <c r="J8" s="2">
        <v>1</v>
      </c>
      <c r="K8" s="9">
        <f t="shared" si="3"/>
        <v>0.32258064516129031</v>
      </c>
      <c r="L8" s="2">
        <v>0</v>
      </c>
      <c r="M8" s="9">
        <f t="shared" si="4"/>
        <v>0</v>
      </c>
      <c r="N8" s="2">
        <v>0</v>
      </c>
      <c r="O8" s="9">
        <f t="shared" si="5"/>
        <v>0</v>
      </c>
      <c r="P8" s="2">
        <v>0</v>
      </c>
      <c r="Q8" s="9">
        <f t="shared" si="6"/>
        <v>0</v>
      </c>
      <c r="R8" s="2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130</v>
      </c>
      <c r="E9" s="9">
        <f t="shared" si="0"/>
        <v>62.200956937799049</v>
      </c>
      <c r="F9" s="8">
        <v>166</v>
      </c>
      <c r="G9" s="9">
        <f t="shared" si="1"/>
        <v>61.940298507462686</v>
      </c>
      <c r="H9" s="2">
        <v>231</v>
      </c>
      <c r="I9" s="9">
        <f t="shared" si="2"/>
        <v>62.096774193548384</v>
      </c>
      <c r="J9" s="2">
        <v>201</v>
      </c>
      <c r="K9" s="9">
        <f t="shared" si="3"/>
        <v>64.838709677419359</v>
      </c>
      <c r="L9" s="2">
        <v>174</v>
      </c>
      <c r="M9" s="9">
        <f t="shared" si="4"/>
        <v>66.412213740458014</v>
      </c>
      <c r="N9" s="2">
        <v>153</v>
      </c>
      <c r="O9" s="9">
        <f t="shared" si="5"/>
        <v>68</v>
      </c>
      <c r="P9" s="2">
        <v>183</v>
      </c>
      <c r="Q9" s="9">
        <f t="shared" si="6"/>
        <v>66.064981949458485</v>
      </c>
      <c r="R9" s="2">
        <v>155</v>
      </c>
      <c r="S9" s="9">
        <f t="shared" si="7"/>
        <v>53.082191780821915</v>
      </c>
    </row>
    <row r="10" spans="1:19" ht="17.25" customHeight="1" x14ac:dyDescent="0.2">
      <c r="C10" s="15" t="s">
        <v>15</v>
      </c>
      <c r="D10" s="8">
        <v>2</v>
      </c>
      <c r="E10" s="9">
        <f t="shared" si="0"/>
        <v>0.9569377990430622</v>
      </c>
      <c r="F10" s="8">
        <v>6</v>
      </c>
      <c r="G10" s="9">
        <f t="shared" si="1"/>
        <v>2.2388059701492535</v>
      </c>
      <c r="H10" s="2">
        <v>10</v>
      </c>
      <c r="I10" s="9">
        <f t="shared" si="2"/>
        <v>2.6881720430107525</v>
      </c>
      <c r="J10" s="2">
        <v>6</v>
      </c>
      <c r="K10" s="9">
        <f t="shared" si="3"/>
        <v>1.935483870967742</v>
      </c>
      <c r="L10" s="2">
        <v>6</v>
      </c>
      <c r="M10" s="9">
        <f t="shared" si="4"/>
        <v>2.2900763358778624</v>
      </c>
      <c r="N10" s="2">
        <v>2</v>
      </c>
      <c r="O10" s="9">
        <f t="shared" si="5"/>
        <v>0.88888888888888884</v>
      </c>
      <c r="P10" s="2">
        <v>7</v>
      </c>
      <c r="Q10" s="9">
        <f t="shared" si="6"/>
        <v>2.5270758122743682</v>
      </c>
      <c r="R10" s="2">
        <v>5</v>
      </c>
      <c r="S10" s="9">
        <f t="shared" si="7"/>
        <v>1.7123287671232876</v>
      </c>
    </row>
    <row r="11" spans="1:19" ht="17.25" customHeight="1" x14ac:dyDescent="0.2">
      <c r="C11" s="15" t="s">
        <v>18</v>
      </c>
      <c r="D11" s="8">
        <v>26</v>
      </c>
      <c r="E11" s="9">
        <f t="shared" si="0"/>
        <v>12.440191387559809</v>
      </c>
      <c r="F11" s="8">
        <v>14</v>
      </c>
      <c r="G11" s="9">
        <f t="shared" si="1"/>
        <v>5.2238805970149249</v>
      </c>
      <c r="H11" s="2">
        <v>25</v>
      </c>
      <c r="I11" s="9">
        <f t="shared" si="2"/>
        <v>6.7204301075268811</v>
      </c>
      <c r="J11" s="2">
        <v>16</v>
      </c>
      <c r="K11" s="9">
        <f t="shared" si="3"/>
        <v>5.161290322580645</v>
      </c>
      <c r="L11" s="2">
        <v>16</v>
      </c>
      <c r="M11" s="9">
        <f t="shared" si="4"/>
        <v>6.1068702290076331</v>
      </c>
      <c r="N11" s="2">
        <v>14</v>
      </c>
      <c r="O11" s="9">
        <f t="shared" si="5"/>
        <v>6.2222222222222223</v>
      </c>
      <c r="P11" s="2">
        <v>25</v>
      </c>
      <c r="Q11" s="9">
        <f t="shared" si="6"/>
        <v>9.025270758122744</v>
      </c>
      <c r="R11" s="2">
        <v>25</v>
      </c>
      <c r="S11" s="9">
        <f t="shared" si="7"/>
        <v>8.5616438356164384</v>
      </c>
    </row>
    <row r="12" spans="1:19" ht="17.25" customHeight="1" x14ac:dyDescent="0.2">
      <c r="C12" s="15" t="s">
        <v>6</v>
      </c>
      <c r="D12" s="8">
        <f>SUM(D3:D11)</f>
        <v>209</v>
      </c>
      <c r="E12" s="9">
        <f t="shared" si="0"/>
        <v>100</v>
      </c>
      <c r="F12" s="8">
        <f>SUM(F3:F11)</f>
        <v>268</v>
      </c>
      <c r="G12" s="9">
        <f t="shared" si="1"/>
        <v>100</v>
      </c>
      <c r="H12" s="2">
        <f>SUM(H3:H11)</f>
        <v>372</v>
      </c>
      <c r="I12" s="9">
        <f t="shared" si="2"/>
        <v>100</v>
      </c>
      <c r="J12" s="2">
        <f>SUM(J3:J11)</f>
        <v>310</v>
      </c>
      <c r="K12" s="9">
        <f t="shared" si="3"/>
        <v>100</v>
      </c>
      <c r="L12" s="2">
        <f>SUM(L3:L11)</f>
        <v>262</v>
      </c>
      <c r="M12" s="9">
        <f t="shared" si="4"/>
        <v>100</v>
      </c>
      <c r="N12" s="2">
        <f>SUM(N3:N11)</f>
        <v>225</v>
      </c>
      <c r="O12" s="9">
        <f t="shared" si="5"/>
        <v>100</v>
      </c>
      <c r="P12" s="2">
        <f>SUM(P3:P11)</f>
        <v>277</v>
      </c>
      <c r="Q12" s="9">
        <f t="shared" si="6"/>
        <v>100</v>
      </c>
      <c r="R12" s="2">
        <f>SUM(R3:R11)</f>
        <v>292</v>
      </c>
      <c r="S12" s="9">
        <f t="shared" si="7"/>
        <v>100</v>
      </c>
    </row>
    <row r="13" spans="1:19" ht="17.25" customHeight="1" thickBot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</row>
    <row r="14" spans="1:19" ht="17.25" customHeight="1" thickTop="1" x14ac:dyDescent="0.2">
      <c r="B14" s="19" t="s">
        <v>3</v>
      </c>
      <c r="C14" s="14" t="s">
        <v>22</v>
      </c>
      <c r="D14" s="20">
        <v>19</v>
      </c>
      <c r="E14" s="18">
        <f t="shared" ref="E14:E23" si="8">(D14/D$23)*100</f>
        <v>9.5959595959595951</v>
      </c>
      <c r="F14" s="20">
        <v>13</v>
      </c>
      <c r="G14" s="18">
        <f t="shared" ref="G14:G23" si="9">(F14/F$23)*100</f>
        <v>3.8690476190476191</v>
      </c>
      <c r="H14" s="20">
        <v>11</v>
      </c>
      <c r="I14" s="18">
        <f t="shared" ref="I14:I23" si="10">(H14/H$23)*100</f>
        <v>3.3536585365853662</v>
      </c>
      <c r="J14" s="20">
        <v>13</v>
      </c>
      <c r="K14" s="18">
        <f t="shared" ref="K14:K23" si="11">(J14/J$23)*100</f>
        <v>3.8922155688622757</v>
      </c>
      <c r="L14" s="20">
        <v>3</v>
      </c>
      <c r="M14" s="18">
        <f t="shared" ref="M14:M23" si="12">(L14/L$23)*100</f>
        <v>1.1278195488721803</v>
      </c>
      <c r="N14" s="20">
        <v>7</v>
      </c>
      <c r="O14" s="18">
        <f t="shared" ref="O14:O23" si="13">(N14/N$23)*100</f>
        <v>3.2407407407407405</v>
      </c>
      <c r="P14" s="20">
        <v>7</v>
      </c>
      <c r="Q14" s="18">
        <f t="shared" ref="Q14:Q23" si="14">(P14/P$23)*100</f>
        <v>2.9661016949152543</v>
      </c>
      <c r="R14" s="20">
        <v>6</v>
      </c>
      <c r="S14" s="18">
        <f t="shared" ref="S14:S23" si="15">(R14/R$23)*100</f>
        <v>1.5748031496062991</v>
      </c>
    </row>
    <row r="15" spans="1:19" ht="17.25" customHeight="1" x14ac:dyDescent="0.2">
      <c r="C15" s="15" t="s">
        <v>16</v>
      </c>
      <c r="D15" s="8">
        <v>20</v>
      </c>
      <c r="E15" s="9">
        <f t="shared" si="8"/>
        <v>10.1010101010101</v>
      </c>
      <c r="F15" s="8">
        <v>53</v>
      </c>
      <c r="G15" s="9">
        <f t="shared" si="9"/>
        <v>15.773809523809524</v>
      </c>
      <c r="H15" s="8">
        <v>39</v>
      </c>
      <c r="I15" s="9">
        <f t="shared" si="10"/>
        <v>11.890243902439025</v>
      </c>
      <c r="J15" s="8">
        <v>44</v>
      </c>
      <c r="K15" s="9">
        <f t="shared" si="11"/>
        <v>13.17365269461078</v>
      </c>
      <c r="L15" s="8">
        <v>46</v>
      </c>
      <c r="M15" s="9">
        <f t="shared" si="12"/>
        <v>17.293233082706767</v>
      </c>
      <c r="N15" s="8">
        <v>39</v>
      </c>
      <c r="O15" s="9">
        <f t="shared" si="13"/>
        <v>18.055555555555554</v>
      </c>
      <c r="P15" s="8">
        <v>57</v>
      </c>
      <c r="Q15" s="9">
        <f t="shared" si="14"/>
        <v>24.152542372881356</v>
      </c>
      <c r="R15" s="8">
        <v>117</v>
      </c>
      <c r="S15" s="9">
        <f t="shared" si="15"/>
        <v>30.708661417322837</v>
      </c>
    </row>
    <row r="16" spans="1:19" ht="17.25" customHeight="1" x14ac:dyDescent="0.2">
      <c r="C16" s="15" t="s">
        <v>11</v>
      </c>
      <c r="D16" s="8">
        <v>1</v>
      </c>
      <c r="E16" s="9">
        <f t="shared" si="8"/>
        <v>0.50505050505050508</v>
      </c>
      <c r="F16" s="8"/>
      <c r="G16" s="9">
        <f t="shared" si="9"/>
        <v>0</v>
      </c>
      <c r="H16" s="8">
        <v>1</v>
      </c>
      <c r="I16" s="9">
        <f t="shared" si="10"/>
        <v>0.3048780487804878</v>
      </c>
      <c r="J16" s="8">
        <v>1</v>
      </c>
      <c r="K16" s="9">
        <f t="shared" si="11"/>
        <v>0.29940119760479045</v>
      </c>
      <c r="L16" s="8">
        <v>2</v>
      </c>
      <c r="M16" s="9">
        <f t="shared" si="12"/>
        <v>0.75187969924812026</v>
      </c>
      <c r="N16" s="8">
        <v>1</v>
      </c>
      <c r="O16" s="9">
        <f t="shared" si="13"/>
        <v>0.46296296296296291</v>
      </c>
      <c r="P16" s="8">
        <v>1</v>
      </c>
      <c r="Q16" s="9">
        <f t="shared" si="14"/>
        <v>0.42372881355932202</v>
      </c>
      <c r="R16" s="8">
        <v>2</v>
      </c>
      <c r="S16" s="9">
        <f t="shared" si="15"/>
        <v>0.52493438320209973</v>
      </c>
    </row>
    <row r="17" spans="2:19" ht="17.25" customHeight="1" x14ac:dyDescent="0.2">
      <c r="C17" s="15" t="s">
        <v>17</v>
      </c>
      <c r="D17" s="8">
        <v>14</v>
      </c>
      <c r="E17" s="9">
        <f t="shared" si="8"/>
        <v>7.0707070707070701</v>
      </c>
      <c r="F17" s="8">
        <v>17</v>
      </c>
      <c r="G17" s="9">
        <f t="shared" si="9"/>
        <v>5.0595238095238093</v>
      </c>
      <c r="H17" s="8">
        <v>17</v>
      </c>
      <c r="I17" s="9">
        <f t="shared" si="10"/>
        <v>5.1829268292682924</v>
      </c>
      <c r="J17" s="8">
        <v>16</v>
      </c>
      <c r="K17" s="9">
        <f t="shared" si="11"/>
        <v>4.7904191616766472</v>
      </c>
      <c r="L17" s="8">
        <v>16</v>
      </c>
      <c r="M17" s="9">
        <f t="shared" si="12"/>
        <v>6.0150375939849621</v>
      </c>
      <c r="N17" s="8">
        <v>10</v>
      </c>
      <c r="O17" s="9">
        <f t="shared" si="13"/>
        <v>4.6296296296296298</v>
      </c>
      <c r="P17" s="8">
        <v>11</v>
      </c>
      <c r="Q17" s="9">
        <f t="shared" si="14"/>
        <v>4.6610169491525424</v>
      </c>
      <c r="R17" s="8">
        <v>11</v>
      </c>
      <c r="S17" s="9">
        <f t="shared" si="15"/>
        <v>2.8871391076115485</v>
      </c>
    </row>
    <row r="18" spans="2:19" ht="17.25" customHeight="1" x14ac:dyDescent="0.2">
      <c r="C18" s="15" t="s">
        <v>12</v>
      </c>
      <c r="D18" s="8">
        <v>15</v>
      </c>
      <c r="E18" s="9">
        <f t="shared" si="8"/>
        <v>7.5757575757575761</v>
      </c>
      <c r="F18" s="8">
        <v>29</v>
      </c>
      <c r="G18" s="9">
        <f t="shared" si="9"/>
        <v>8.6309523809523814</v>
      </c>
      <c r="H18" s="8">
        <v>34</v>
      </c>
      <c r="I18" s="9">
        <f t="shared" si="10"/>
        <v>10.365853658536585</v>
      </c>
      <c r="J18" s="8">
        <v>41</v>
      </c>
      <c r="K18" s="9">
        <f t="shared" si="11"/>
        <v>12.275449101796406</v>
      </c>
      <c r="L18" s="8">
        <v>21</v>
      </c>
      <c r="M18" s="9">
        <f t="shared" si="12"/>
        <v>7.8947368421052628</v>
      </c>
      <c r="N18" s="8">
        <v>24</v>
      </c>
      <c r="O18" s="9">
        <f t="shared" si="13"/>
        <v>11.111111111111111</v>
      </c>
      <c r="P18" s="8">
        <v>36</v>
      </c>
      <c r="Q18" s="9">
        <f t="shared" si="14"/>
        <v>15.254237288135593</v>
      </c>
      <c r="R18" s="8">
        <v>67</v>
      </c>
      <c r="S18" s="9">
        <f t="shared" si="15"/>
        <v>17.585301837270343</v>
      </c>
    </row>
    <row r="19" spans="2:19" ht="17.25" customHeight="1" x14ac:dyDescent="0.2">
      <c r="C19" s="15" t="s">
        <v>13</v>
      </c>
      <c r="D19" s="8">
        <v>0</v>
      </c>
      <c r="E19" s="9">
        <f t="shared" si="8"/>
        <v>0</v>
      </c>
      <c r="F19" s="8">
        <v>0</v>
      </c>
      <c r="G19" s="9">
        <f t="shared" si="9"/>
        <v>0</v>
      </c>
      <c r="H19" s="8">
        <v>1</v>
      </c>
      <c r="I19" s="9">
        <f t="shared" si="10"/>
        <v>0.3048780487804878</v>
      </c>
      <c r="J19" s="8">
        <v>1</v>
      </c>
      <c r="K19" s="9">
        <f t="shared" si="11"/>
        <v>0.29940119760479045</v>
      </c>
      <c r="L19" s="8">
        <v>1</v>
      </c>
      <c r="M19" s="9">
        <f t="shared" si="12"/>
        <v>0.37593984962406013</v>
      </c>
      <c r="N19" s="8">
        <v>0</v>
      </c>
      <c r="O19" s="9">
        <f t="shared" si="13"/>
        <v>0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104</v>
      </c>
      <c r="E20" s="9">
        <f t="shared" si="8"/>
        <v>52.525252525252533</v>
      </c>
      <c r="F20" s="8">
        <v>205</v>
      </c>
      <c r="G20" s="9">
        <f t="shared" si="9"/>
        <v>61.011904761904766</v>
      </c>
      <c r="H20" s="8">
        <v>200</v>
      </c>
      <c r="I20" s="9">
        <f t="shared" si="10"/>
        <v>60.975609756097562</v>
      </c>
      <c r="J20" s="8">
        <v>196</v>
      </c>
      <c r="K20" s="9">
        <f t="shared" si="11"/>
        <v>58.682634730538922</v>
      </c>
      <c r="L20" s="8">
        <v>156</v>
      </c>
      <c r="M20" s="9">
        <f t="shared" si="12"/>
        <v>58.646616541353382</v>
      </c>
      <c r="N20" s="8">
        <v>118</v>
      </c>
      <c r="O20" s="9">
        <f t="shared" si="13"/>
        <v>54.629629629629626</v>
      </c>
      <c r="P20" s="8">
        <v>103</v>
      </c>
      <c r="Q20" s="9">
        <f t="shared" si="14"/>
        <v>43.644067796610173</v>
      </c>
      <c r="R20" s="8">
        <v>150</v>
      </c>
      <c r="S20" s="9">
        <f t="shared" si="15"/>
        <v>39.370078740157481</v>
      </c>
    </row>
    <row r="21" spans="2:19" ht="17.25" customHeight="1" x14ac:dyDescent="0.2">
      <c r="C21" s="15" t="s">
        <v>15</v>
      </c>
      <c r="D21" s="8">
        <v>3</v>
      </c>
      <c r="E21" s="9">
        <f t="shared" si="8"/>
        <v>1.5151515151515151</v>
      </c>
      <c r="F21" s="8">
        <v>2</v>
      </c>
      <c r="G21" s="9">
        <f t="shared" si="9"/>
        <v>0.59523809523809523</v>
      </c>
      <c r="H21" s="8">
        <v>3</v>
      </c>
      <c r="I21" s="9">
        <f t="shared" si="10"/>
        <v>0.91463414634146334</v>
      </c>
      <c r="J21" s="8">
        <v>7</v>
      </c>
      <c r="K21" s="9">
        <f t="shared" si="11"/>
        <v>2.0958083832335328</v>
      </c>
      <c r="L21" s="8">
        <v>5</v>
      </c>
      <c r="M21" s="9">
        <f t="shared" si="12"/>
        <v>1.8796992481203008</v>
      </c>
      <c r="N21" s="8">
        <v>7</v>
      </c>
      <c r="O21" s="9">
        <f t="shared" si="13"/>
        <v>3.2407407407407405</v>
      </c>
      <c r="P21" s="8">
        <v>6</v>
      </c>
      <c r="Q21" s="9">
        <f t="shared" si="14"/>
        <v>2.5423728813559325</v>
      </c>
      <c r="R21" s="8">
        <v>11</v>
      </c>
      <c r="S21" s="9">
        <f t="shared" si="15"/>
        <v>2.8871391076115485</v>
      </c>
    </row>
    <row r="22" spans="2:19" ht="17.25" customHeight="1" x14ac:dyDescent="0.2">
      <c r="C22" s="15" t="s">
        <v>18</v>
      </c>
      <c r="D22" s="8">
        <v>22</v>
      </c>
      <c r="E22" s="9">
        <f t="shared" si="8"/>
        <v>11.111111111111111</v>
      </c>
      <c r="F22" s="8">
        <v>17</v>
      </c>
      <c r="G22" s="9">
        <f t="shared" si="9"/>
        <v>5.0595238095238093</v>
      </c>
      <c r="H22" s="8">
        <v>22</v>
      </c>
      <c r="I22" s="9">
        <f t="shared" si="10"/>
        <v>6.7073170731707323</v>
      </c>
      <c r="J22" s="8">
        <v>15</v>
      </c>
      <c r="K22" s="9">
        <f t="shared" si="11"/>
        <v>4.4910179640718564</v>
      </c>
      <c r="L22" s="8">
        <v>16</v>
      </c>
      <c r="M22" s="9">
        <f t="shared" si="12"/>
        <v>6.0150375939849621</v>
      </c>
      <c r="N22" s="8">
        <v>10</v>
      </c>
      <c r="O22" s="9">
        <f t="shared" si="13"/>
        <v>4.6296296296296298</v>
      </c>
      <c r="P22" s="8">
        <v>15</v>
      </c>
      <c r="Q22" s="9">
        <f t="shared" si="14"/>
        <v>6.3559322033898304</v>
      </c>
      <c r="R22" s="8">
        <v>17</v>
      </c>
      <c r="S22" s="9">
        <f t="shared" si="15"/>
        <v>4.4619422572178475</v>
      </c>
    </row>
    <row r="23" spans="2:19" ht="17.25" customHeight="1" x14ac:dyDescent="0.2">
      <c r="C23" s="15" t="s">
        <v>6</v>
      </c>
      <c r="D23" s="8">
        <f>SUM(D14:D22)</f>
        <v>198</v>
      </c>
      <c r="E23" s="9">
        <f t="shared" si="8"/>
        <v>100</v>
      </c>
      <c r="F23" s="8">
        <f>SUM(F14:F22)</f>
        <v>336</v>
      </c>
      <c r="G23" s="9">
        <f t="shared" si="9"/>
        <v>100</v>
      </c>
      <c r="H23" s="8">
        <f>SUM(H14:H22)</f>
        <v>328</v>
      </c>
      <c r="I23" s="9">
        <f t="shared" si="10"/>
        <v>100</v>
      </c>
      <c r="J23" s="8">
        <f>SUM(J14:J22)</f>
        <v>334</v>
      </c>
      <c r="K23" s="9">
        <f t="shared" si="11"/>
        <v>100</v>
      </c>
      <c r="L23" s="8">
        <f>SUM(L14:L22)</f>
        <v>266</v>
      </c>
      <c r="M23" s="9">
        <f t="shared" si="12"/>
        <v>100</v>
      </c>
      <c r="N23" s="8">
        <f>SUM(N14:N22)</f>
        <v>216</v>
      </c>
      <c r="O23" s="9">
        <f t="shared" si="13"/>
        <v>100</v>
      </c>
      <c r="P23" s="8">
        <f>SUM(P14:P22)</f>
        <v>236</v>
      </c>
      <c r="Q23" s="9">
        <f t="shared" si="14"/>
        <v>100</v>
      </c>
      <c r="R23" s="8">
        <f>SUM(R14:R22)</f>
        <v>381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23</v>
      </c>
      <c r="E25" s="18">
        <f>(D25/D$34)*100</f>
        <v>5.6511056511056514</v>
      </c>
      <c r="F25" s="20">
        <f t="shared" si="16"/>
        <v>22</v>
      </c>
      <c r="G25" s="18">
        <f>(F25/F$34)*100</f>
        <v>3.6423841059602649</v>
      </c>
      <c r="H25" s="20">
        <f t="shared" ref="H25:L33" si="17">SUM(H3,H14)</f>
        <v>16</v>
      </c>
      <c r="I25" s="18">
        <f>(H25/H$34)*100</f>
        <v>2.2857142857142856</v>
      </c>
      <c r="J25" s="20">
        <f t="shared" ref="J25:J33" si="18">SUM(J3,J14)</f>
        <v>20</v>
      </c>
      <c r="K25" s="18">
        <f>(J25/J$34)*100</f>
        <v>3.1055900621118013</v>
      </c>
      <c r="L25" s="20">
        <f t="shared" si="17"/>
        <v>4</v>
      </c>
      <c r="M25" s="18">
        <f>(L25/L$34)*100</f>
        <v>0.75757575757575757</v>
      </c>
      <c r="N25" s="20">
        <f t="shared" ref="N25:P33" si="19">SUM(N3,N14)</f>
        <v>11</v>
      </c>
      <c r="O25" s="18">
        <f>(N25/N$34)*100</f>
        <v>2.4943310657596371</v>
      </c>
      <c r="P25" s="20">
        <f t="shared" si="19"/>
        <v>12</v>
      </c>
      <c r="Q25" s="18">
        <f>(P25/P$34)*100</f>
        <v>2.3391812865497075</v>
      </c>
      <c r="R25" s="20">
        <f t="shared" ref="R25" si="20">SUM(R3,R14)</f>
        <v>13</v>
      </c>
      <c r="S25" s="18">
        <f>(R25/R$34)*100</f>
        <v>1.9316493313521546</v>
      </c>
    </row>
    <row r="26" spans="2:19" ht="17.25" customHeight="1" x14ac:dyDescent="0.2">
      <c r="C26" s="15" t="s">
        <v>16</v>
      </c>
      <c r="D26" s="8">
        <f t="shared" si="16"/>
        <v>32</v>
      </c>
      <c r="E26" s="9">
        <f t="shared" ref="E26:E33" si="21">(D26/D$34)*100</f>
        <v>7.8624078624078626</v>
      </c>
      <c r="F26" s="8">
        <f t="shared" si="16"/>
        <v>85</v>
      </c>
      <c r="G26" s="9">
        <f t="shared" ref="G26:G33" si="22">(F26/F$34)*100</f>
        <v>14.072847682119205</v>
      </c>
      <c r="H26" s="8">
        <f t="shared" si="17"/>
        <v>89</v>
      </c>
      <c r="I26" s="9">
        <f t="shared" ref="I26:I33" si="23">(H26/H$34)*100</f>
        <v>12.714285714285714</v>
      </c>
      <c r="J26" s="8">
        <f t="shared" si="18"/>
        <v>78</v>
      </c>
      <c r="K26" s="9">
        <f t="shared" ref="K26:K33" si="24">(J26/J$34)*100</f>
        <v>12.111801242236025</v>
      </c>
      <c r="L26" s="8">
        <f t="shared" si="17"/>
        <v>81</v>
      </c>
      <c r="M26" s="9">
        <f t="shared" ref="M26:M33" si="25">(L26/L$34)*100</f>
        <v>15.340909090909092</v>
      </c>
      <c r="N26" s="8">
        <f t="shared" si="19"/>
        <v>65</v>
      </c>
      <c r="O26" s="9">
        <f t="shared" ref="O26:O33" si="26">(N26/N$34)*100</f>
        <v>14.73922902494331</v>
      </c>
      <c r="P26" s="8">
        <f t="shared" si="19"/>
        <v>79</v>
      </c>
      <c r="Q26" s="9">
        <f t="shared" ref="Q26:Q33" si="27">(P26/P$34)*100</f>
        <v>15.399610136452241</v>
      </c>
      <c r="R26" s="8">
        <f t="shared" ref="R26" si="28">SUM(R4,R15)</f>
        <v>177</v>
      </c>
      <c r="S26" s="9">
        <f t="shared" ref="S26:S33" si="29">(R26/R$34)*100</f>
        <v>26.300148588410106</v>
      </c>
    </row>
    <row r="27" spans="2:19" ht="17.25" customHeight="1" x14ac:dyDescent="0.2">
      <c r="C27" s="15" t="s">
        <v>11</v>
      </c>
      <c r="D27" s="8">
        <f t="shared" si="16"/>
        <v>2</v>
      </c>
      <c r="E27" s="9">
        <f t="shared" si="21"/>
        <v>0.49140049140049141</v>
      </c>
      <c r="F27" s="8">
        <f t="shared" si="16"/>
        <v>2</v>
      </c>
      <c r="G27" s="9">
        <f t="shared" si="22"/>
        <v>0.33112582781456956</v>
      </c>
      <c r="H27" s="8">
        <f t="shared" si="17"/>
        <v>2</v>
      </c>
      <c r="I27" s="9">
        <f t="shared" si="23"/>
        <v>0.2857142857142857</v>
      </c>
      <c r="J27" s="8">
        <f t="shared" si="18"/>
        <v>2</v>
      </c>
      <c r="K27" s="9">
        <f t="shared" si="24"/>
        <v>0.3105590062111801</v>
      </c>
      <c r="L27" s="8">
        <f t="shared" si="17"/>
        <v>3</v>
      </c>
      <c r="M27" s="9">
        <f t="shared" si="25"/>
        <v>0.56818181818181823</v>
      </c>
      <c r="N27" s="8">
        <f t="shared" si="19"/>
        <v>1</v>
      </c>
      <c r="O27" s="9">
        <f t="shared" si="26"/>
        <v>0.22675736961451248</v>
      </c>
      <c r="P27" s="8">
        <f t="shared" si="19"/>
        <v>1</v>
      </c>
      <c r="Q27" s="9">
        <f t="shared" si="27"/>
        <v>0.19493177387914229</v>
      </c>
      <c r="R27" s="8">
        <f t="shared" ref="R27" si="30">SUM(R5,R16)</f>
        <v>2</v>
      </c>
      <c r="S27" s="9">
        <f t="shared" si="29"/>
        <v>0.29717682020802377</v>
      </c>
    </row>
    <row r="28" spans="2:19" ht="17.25" customHeight="1" x14ac:dyDescent="0.2">
      <c r="C28" s="15" t="s">
        <v>17</v>
      </c>
      <c r="D28" s="8">
        <f t="shared" si="16"/>
        <v>26</v>
      </c>
      <c r="E28" s="9">
        <f t="shared" si="21"/>
        <v>6.3882063882063882</v>
      </c>
      <c r="F28" s="8">
        <f t="shared" si="16"/>
        <v>31</v>
      </c>
      <c r="G28" s="9">
        <f t="shared" si="22"/>
        <v>5.1324503311258276</v>
      </c>
      <c r="H28" s="8">
        <f t="shared" si="17"/>
        <v>37</v>
      </c>
      <c r="I28" s="9">
        <f t="shared" si="23"/>
        <v>5.2857142857142856</v>
      </c>
      <c r="J28" s="8">
        <f t="shared" si="18"/>
        <v>24</v>
      </c>
      <c r="K28" s="9">
        <f t="shared" si="24"/>
        <v>3.7267080745341614</v>
      </c>
      <c r="L28" s="8">
        <f t="shared" si="17"/>
        <v>24</v>
      </c>
      <c r="M28" s="9">
        <f t="shared" si="25"/>
        <v>4.5454545454545459</v>
      </c>
      <c r="N28" s="8">
        <f t="shared" si="19"/>
        <v>16</v>
      </c>
      <c r="O28" s="9">
        <f t="shared" si="26"/>
        <v>3.6281179138321997</v>
      </c>
      <c r="P28" s="8">
        <f t="shared" si="19"/>
        <v>19</v>
      </c>
      <c r="Q28" s="9">
        <f t="shared" si="27"/>
        <v>3.7037037037037033</v>
      </c>
      <c r="R28" s="8">
        <f t="shared" ref="R28" si="31">SUM(R6,R17)</f>
        <v>20</v>
      </c>
      <c r="S28" s="9">
        <f t="shared" si="29"/>
        <v>2.9717682020802374</v>
      </c>
    </row>
    <row r="29" spans="2:19" ht="17.25" customHeight="1" x14ac:dyDescent="0.2">
      <c r="C29" s="15" t="s">
        <v>12</v>
      </c>
      <c r="D29" s="8">
        <f t="shared" si="16"/>
        <v>37</v>
      </c>
      <c r="E29" s="9">
        <f t="shared" si="21"/>
        <v>9.0909090909090917</v>
      </c>
      <c r="F29" s="8">
        <f t="shared" si="16"/>
        <v>54</v>
      </c>
      <c r="G29" s="9">
        <f t="shared" si="22"/>
        <v>8.9403973509933774</v>
      </c>
      <c r="H29" s="8">
        <f t="shared" si="17"/>
        <v>64</v>
      </c>
      <c r="I29" s="9">
        <f t="shared" si="23"/>
        <v>9.1428571428571423</v>
      </c>
      <c r="J29" s="8">
        <f t="shared" si="18"/>
        <v>77</v>
      </c>
      <c r="K29" s="9">
        <f t="shared" si="24"/>
        <v>11.956521739130435</v>
      </c>
      <c r="L29" s="8">
        <f t="shared" si="17"/>
        <v>42</v>
      </c>
      <c r="M29" s="9">
        <f t="shared" si="25"/>
        <v>7.9545454545454541</v>
      </c>
      <c r="N29" s="8">
        <f t="shared" si="19"/>
        <v>44</v>
      </c>
      <c r="O29" s="9">
        <f t="shared" si="26"/>
        <v>9.9773242630385486</v>
      </c>
      <c r="P29" s="8">
        <f t="shared" si="19"/>
        <v>63</v>
      </c>
      <c r="Q29" s="9">
        <f t="shared" si="27"/>
        <v>12.280701754385964</v>
      </c>
      <c r="R29" s="8">
        <f t="shared" ref="R29" si="32">SUM(R7,R18)</f>
        <v>98</v>
      </c>
      <c r="S29" s="9">
        <f t="shared" si="29"/>
        <v>14.561664190193166</v>
      </c>
    </row>
    <row r="30" spans="2:19" ht="17.25" customHeight="1" x14ac:dyDescent="0.2">
      <c r="C30" s="15" t="s">
        <v>13</v>
      </c>
      <c r="D30" s="8">
        <f t="shared" si="16"/>
        <v>0</v>
      </c>
      <c r="E30" s="9">
        <f t="shared" si="21"/>
        <v>0</v>
      </c>
      <c r="F30" s="8">
        <f t="shared" si="16"/>
        <v>0</v>
      </c>
      <c r="G30" s="9">
        <f t="shared" si="22"/>
        <v>0</v>
      </c>
      <c r="H30" s="8">
        <f t="shared" si="17"/>
        <v>1</v>
      </c>
      <c r="I30" s="9">
        <f t="shared" si="23"/>
        <v>0.14285714285714285</v>
      </c>
      <c r="J30" s="8">
        <f t="shared" si="18"/>
        <v>2</v>
      </c>
      <c r="K30" s="9">
        <f t="shared" si="24"/>
        <v>0.3105590062111801</v>
      </c>
      <c r="L30" s="8">
        <f t="shared" si="17"/>
        <v>1</v>
      </c>
      <c r="M30" s="9">
        <f t="shared" si="25"/>
        <v>0.18939393939393939</v>
      </c>
      <c r="N30" s="8">
        <f t="shared" si="19"/>
        <v>0</v>
      </c>
      <c r="O30" s="9">
        <f t="shared" si="26"/>
        <v>0</v>
      </c>
      <c r="P30" s="8">
        <f t="shared" si="19"/>
        <v>0</v>
      </c>
      <c r="Q30" s="9">
        <f t="shared" si="27"/>
        <v>0</v>
      </c>
      <c r="R30" s="8">
        <f t="shared" ref="R30" si="33">SUM(R8,R19)</f>
        <v>0</v>
      </c>
      <c r="S30" s="9">
        <f t="shared" si="29"/>
        <v>0</v>
      </c>
    </row>
    <row r="31" spans="2:19" ht="17.25" customHeight="1" x14ac:dyDescent="0.2">
      <c r="C31" s="15" t="s">
        <v>14</v>
      </c>
      <c r="D31" s="8">
        <f t="shared" si="16"/>
        <v>234</v>
      </c>
      <c r="E31" s="9">
        <f t="shared" si="21"/>
        <v>57.49385749385749</v>
      </c>
      <c r="F31" s="8">
        <f t="shared" si="16"/>
        <v>371</v>
      </c>
      <c r="G31" s="9">
        <f t="shared" si="22"/>
        <v>61.423841059602644</v>
      </c>
      <c r="H31" s="8">
        <f t="shared" si="17"/>
        <v>431</v>
      </c>
      <c r="I31" s="9">
        <f t="shared" si="23"/>
        <v>61.571428571428577</v>
      </c>
      <c r="J31" s="8">
        <f t="shared" si="18"/>
        <v>397</v>
      </c>
      <c r="K31" s="9">
        <f t="shared" si="24"/>
        <v>61.645962732919259</v>
      </c>
      <c r="L31" s="8">
        <f t="shared" si="17"/>
        <v>330</v>
      </c>
      <c r="M31" s="9">
        <f t="shared" si="25"/>
        <v>62.5</v>
      </c>
      <c r="N31" s="8">
        <f t="shared" si="19"/>
        <v>271</v>
      </c>
      <c r="O31" s="9">
        <f t="shared" si="26"/>
        <v>61.451247165532884</v>
      </c>
      <c r="P31" s="8">
        <f t="shared" si="19"/>
        <v>286</v>
      </c>
      <c r="Q31" s="9">
        <f t="shared" si="27"/>
        <v>55.750487329434698</v>
      </c>
      <c r="R31" s="8">
        <f t="shared" ref="R31" si="34">SUM(R9,R20)</f>
        <v>305</v>
      </c>
      <c r="S31" s="9">
        <f t="shared" si="29"/>
        <v>45.319465081723628</v>
      </c>
    </row>
    <row r="32" spans="2:19" ht="17.25" customHeight="1" x14ac:dyDescent="0.2">
      <c r="C32" s="15" t="s">
        <v>15</v>
      </c>
      <c r="D32" s="8">
        <f t="shared" si="16"/>
        <v>5</v>
      </c>
      <c r="E32" s="9">
        <f t="shared" si="21"/>
        <v>1.2285012285012284</v>
      </c>
      <c r="F32" s="8">
        <f t="shared" si="16"/>
        <v>8</v>
      </c>
      <c r="G32" s="9">
        <f t="shared" si="22"/>
        <v>1.3245033112582782</v>
      </c>
      <c r="H32" s="8">
        <f t="shared" si="17"/>
        <v>13</v>
      </c>
      <c r="I32" s="9">
        <f t="shared" si="23"/>
        <v>1.8571428571428572</v>
      </c>
      <c r="J32" s="8">
        <f t="shared" si="18"/>
        <v>13</v>
      </c>
      <c r="K32" s="9">
        <f t="shared" si="24"/>
        <v>2.018633540372671</v>
      </c>
      <c r="L32" s="8">
        <f t="shared" si="17"/>
        <v>11</v>
      </c>
      <c r="M32" s="9">
        <f t="shared" si="25"/>
        <v>2.083333333333333</v>
      </c>
      <c r="N32" s="8">
        <f t="shared" si="19"/>
        <v>9</v>
      </c>
      <c r="O32" s="9">
        <f t="shared" si="26"/>
        <v>2.0408163265306123</v>
      </c>
      <c r="P32" s="8">
        <f t="shared" si="19"/>
        <v>13</v>
      </c>
      <c r="Q32" s="9">
        <f t="shared" si="27"/>
        <v>2.53411306042885</v>
      </c>
      <c r="R32" s="8">
        <f t="shared" ref="R32" si="35">SUM(R10,R21)</f>
        <v>16</v>
      </c>
      <c r="S32" s="9">
        <f t="shared" si="29"/>
        <v>2.3774145616641902</v>
      </c>
    </row>
    <row r="33" spans="2:19" ht="17.25" customHeight="1" x14ac:dyDescent="0.2">
      <c r="C33" s="15" t="s">
        <v>18</v>
      </c>
      <c r="D33" s="8">
        <f t="shared" si="16"/>
        <v>48</v>
      </c>
      <c r="E33" s="9">
        <f t="shared" si="21"/>
        <v>11.793611793611793</v>
      </c>
      <c r="F33" s="8">
        <f t="shared" si="16"/>
        <v>31</v>
      </c>
      <c r="G33" s="9">
        <f t="shared" si="22"/>
        <v>5.1324503311258276</v>
      </c>
      <c r="H33" s="8">
        <f t="shared" si="17"/>
        <v>47</v>
      </c>
      <c r="I33" s="9">
        <f t="shared" si="23"/>
        <v>6.7142857142857144</v>
      </c>
      <c r="J33" s="8">
        <f t="shared" si="18"/>
        <v>31</v>
      </c>
      <c r="K33" s="9">
        <f t="shared" si="24"/>
        <v>4.8136645962732922</v>
      </c>
      <c r="L33" s="8">
        <f t="shared" si="17"/>
        <v>32</v>
      </c>
      <c r="M33" s="9">
        <f t="shared" si="25"/>
        <v>6.0606060606060606</v>
      </c>
      <c r="N33" s="8">
        <f t="shared" si="19"/>
        <v>24</v>
      </c>
      <c r="O33" s="9">
        <f t="shared" si="26"/>
        <v>5.4421768707482991</v>
      </c>
      <c r="P33" s="8">
        <f t="shared" si="19"/>
        <v>40</v>
      </c>
      <c r="Q33" s="9">
        <f t="shared" si="27"/>
        <v>7.7972709551656916</v>
      </c>
      <c r="R33" s="8">
        <f t="shared" ref="R33" si="36">SUM(R11,R22)</f>
        <v>42</v>
      </c>
      <c r="S33" s="9">
        <f t="shared" si="29"/>
        <v>6.2407132243684993</v>
      </c>
    </row>
    <row r="34" spans="2:19" ht="17.25" customHeight="1" x14ac:dyDescent="0.2">
      <c r="C34" s="15" t="s">
        <v>6</v>
      </c>
      <c r="D34" s="8">
        <f>SUM(D25:D33)</f>
        <v>407</v>
      </c>
      <c r="E34" s="9">
        <f>(D34/D$34)*100</f>
        <v>100</v>
      </c>
      <c r="F34" s="8">
        <f>SUM(F25:F33)</f>
        <v>604</v>
      </c>
      <c r="G34" s="9">
        <f>(F34/F$34)*100</f>
        <v>100</v>
      </c>
      <c r="H34" s="8">
        <f>SUM(H25:H33)</f>
        <v>700</v>
      </c>
      <c r="I34" s="9">
        <f>(H34/H$34)*100</f>
        <v>100</v>
      </c>
      <c r="J34" s="8">
        <f>SUM(J25:J33)</f>
        <v>644</v>
      </c>
      <c r="K34" s="9">
        <f>(J34/J$34)*100</f>
        <v>100</v>
      </c>
      <c r="L34" s="8">
        <f>SUM(L25:L33)</f>
        <v>528</v>
      </c>
      <c r="M34" s="9">
        <f>(L34/L$34)*100</f>
        <v>100</v>
      </c>
      <c r="N34" s="8">
        <f>SUM(N25:N33)</f>
        <v>441</v>
      </c>
      <c r="O34" s="9">
        <f>(N34/N$34)*100</f>
        <v>100</v>
      </c>
      <c r="P34" s="8">
        <f>SUM(P25:P33)</f>
        <v>513</v>
      </c>
      <c r="Q34" s="9">
        <f>(P34/P$34)*100</f>
        <v>100</v>
      </c>
      <c r="R34" s="8">
        <f>SUM(R25:R33)</f>
        <v>673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90" orientation="portrait" r:id="rId1"/>
  <headerFooter>
    <oddHeader>&amp;L&amp;"Arial Narrow,Bold"&amp;12No School-Spring Headcount Enrollment by Gender and Race/Ethnicity 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FA0E-283C-4DA0-BB3F-6F98FCA03B7C}">
  <sheetPr>
    <tabColor theme="9" tint="0.59999389629810485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14.14062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1</v>
      </c>
      <c r="B3" s="1" t="s">
        <v>2</v>
      </c>
      <c r="C3" s="14" t="s">
        <v>22</v>
      </c>
      <c r="D3" s="8">
        <v>3</v>
      </c>
      <c r="E3" s="9">
        <f t="shared" ref="E3:E11" si="0">(D3/D$12)*100</f>
        <v>2.112676056338028</v>
      </c>
      <c r="F3" s="8">
        <v>8</v>
      </c>
      <c r="G3" s="9">
        <f t="shared" ref="G3:G11" si="1">(F3/F$12)*100</f>
        <v>3.8647342995169081</v>
      </c>
      <c r="H3" s="2">
        <v>5</v>
      </c>
      <c r="I3" s="9">
        <f t="shared" ref="I3:I11" si="2">(H3/H$12)*100</f>
        <v>1.7006802721088436</v>
      </c>
      <c r="J3" s="2">
        <v>6</v>
      </c>
      <c r="K3" s="9">
        <f t="shared" ref="K3:K11" si="3">(J3/J$12)*100</f>
        <v>2.459016393442623</v>
      </c>
      <c r="L3" s="2">
        <v>1</v>
      </c>
      <c r="M3" s="9">
        <f t="shared" ref="M3:M11" si="4">(L3/L$12)*100</f>
        <v>0.46728971962616817</v>
      </c>
      <c r="N3" s="2">
        <v>3</v>
      </c>
      <c r="O3" s="9">
        <f t="shared" ref="O3:O11" si="5">(N3/N$12)*100</f>
        <v>1.7647058823529411</v>
      </c>
      <c r="P3" s="2">
        <v>4</v>
      </c>
      <c r="Q3" s="9">
        <f t="shared" ref="Q3:Q11" si="6">(P3/P$12)*100</f>
        <v>1.8018018018018018</v>
      </c>
      <c r="R3" s="2">
        <v>5</v>
      </c>
      <c r="S3" s="9">
        <f t="shared" ref="S3:S11" si="7">(R3/R$12)*100</f>
        <v>2.0325203252032518</v>
      </c>
    </row>
    <row r="4" spans="1:19" ht="17.25" customHeight="1" x14ac:dyDescent="0.2">
      <c r="C4" s="15" t="s">
        <v>16</v>
      </c>
      <c r="D4" s="8">
        <v>9</v>
      </c>
      <c r="E4" s="9">
        <f t="shared" si="0"/>
        <v>6.3380281690140841</v>
      </c>
      <c r="F4" s="8">
        <v>25</v>
      </c>
      <c r="G4" s="9">
        <f t="shared" si="1"/>
        <v>12.077294685990339</v>
      </c>
      <c r="H4" s="2">
        <v>42</v>
      </c>
      <c r="I4" s="9">
        <f t="shared" si="2"/>
        <v>14.285714285714285</v>
      </c>
      <c r="J4" s="2">
        <v>32</v>
      </c>
      <c r="K4" s="9">
        <f t="shared" si="3"/>
        <v>13.114754098360656</v>
      </c>
      <c r="L4" s="2">
        <v>33</v>
      </c>
      <c r="M4" s="9">
        <f t="shared" si="4"/>
        <v>15.420560747663551</v>
      </c>
      <c r="N4" s="2">
        <v>25</v>
      </c>
      <c r="O4" s="9">
        <f t="shared" si="5"/>
        <v>14.705882352941178</v>
      </c>
      <c r="P4" s="2">
        <v>20</v>
      </c>
      <c r="Q4" s="9">
        <f t="shared" si="6"/>
        <v>9.0090090090090094</v>
      </c>
      <c r="R4" s="2">
        <v>58</v>
      </c>
      <c r="S4" s="9">
        <f t="shared" si="7"/>
        <v>23.577235772357724</v>
      </c>
    </row>
    <row r="5" spans="1:19" ht="17.25" customHeight="1" x14ac:dyDescent="0.2">
      <c r="C5" s="15" t="s">
        <v>11</v>
      </c>
      <c r="D5" s="8">
        <v>1</v>
      </c>
      <c r="E5" s="9">
        <f t="shared" si="0"/>
        <v>0.70422535211267612</v>
      </c>
      <c r="F5" s="8">
        <v>2</v>
      </c>
      <c r="G5" s="9">
        <f t="shared" si="1"/>
        <v>0.96618357487922701</v>
      </c>
      <c r="H5" s="2">
        <v>0</v>
      </c>
      <c r="I5" s="9">
        <f t="shared" si="2"/>
        <v>0</v>
      </c>
      <c r="J5" s="2">
        <v>1</v>
      </c>
      <c r="K5" s="9">
        <f t="shared" si="3"/>
        <v>0.4098360655737705</v>
      </c>
      <c r="L5" s="2">
        <v>1</v>
      </c>
      <c r="M5" s="9">
        <f t="shared" si="4"/>
        <v>0.46728971962616817</v>
      </c>
      <c r="N5" s="2">
        <v>0</v>
      </c>
      <c r="O5" s="9">
        <f t="shared" si="5"/>
        <v>0</v>
      </c>
      <c r="P5" s="2">
        <v>0</v>
      </c>
      <c r="Q5" s="9">
        <f t="shared" si="6"/>
        <v>0</v>
      </c>
      <c r="R5" s="2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10</v>
      </c>
      <c r="E6" s="9">
        <f t="shared" si="0"/>
        <v>7.042253521126761</v>
      </c>
      <c r="F6" s="8">
        <v>11</v>
      </c>
      <c r="G6" s="9">
        <f t="shared" si="1"/>
        <v>5.3140096618357484</v>
      </c>
      <c r="H6" s="2">
        <v>15</v>
      </c>
      <c r="I6" s="9">
        <f t="shared" si="2"/>
        <v>5.1020408163265305</v>
      </c>
      <c r="J6" s="2">
        <v>8</v>
      </c>
      <c r="K6" s="9">
        <f t="shared" si="3"/>
        <v>3.278688524590164</v>
      </c>
      <c r="L6" s="2">
        <v>5</v>
      </c>
      <c r="M6" s="9">
        <f t="shared" si="4"/>
        <v>2.3364485981308412</v>
      </c>
      <c r="N6" s="2">
        <v>4</v>
      </c>
      <c r="O6" s="9">
        <f t="shared" si="5"/>
        <v>2.3529411764705883</v>
      </c>
      <c r="P6" s="2">
        <v>7</v>
      </c>
      <c r="Q6" s="9">
        <f t="shared" si="6"/>
        <v>3.1531531531531529</v>
      </c>
      <c r="R6" s="2">
        <v>9</v>
      </c>
      <c r="S6" s="9">
        <f t="shared" si="7"/>
        <v>3.6585365853658534</v>
      </c>
    </row>
    <row r="7" spans="1:19" ht="17.25" customHeight="1" x14ac:dyDescent="0.2">
      <c r="C7" s="15" t="s">
        <v>12</v>
      </c>
      <c r="D7" s="8">
        <v>19</v>
      </c>
      <c r="E7" s="9">
        <f t="shared" si="0"/>
        <v>13.380281690140844</v>
      </c>
      <c r="F7" s="8">
        <v>23</v>
      </c>
      <c r="G7" s="9">
        <f t="shared" si="1"/>
        <v>11.111111111111111</v>
      </c>
      <c r="H7" s="2">
        <v>23</v>
      </c>
      <c r="I7" s="9">
        <f t="shared" si="2"/>
        <v>7.8231292517006805</v>
      </c>
      <c r="J7" s="2">
        <v>26</v>
      </c>
      <c r="K7" s="9">
        <f t="shared" si="3"/>
        <v>10.655737704918032</v>
      </c>
      <c r="L7" s="2">
        <v>20</v>
      </c>
      <c r="M7" s="9">
        <f t="shared" si="4"/>
        <v>9.3457943925233646</v>
      </c>
      <c r="N7" s="2">
        <v>17</v>
      </c>
      <c r="O7" s="9">
        <f t="shared" si="5"/>
        <v>10</v>
      </c>
      <c r="P7" s="2">
        <v>24</v>
      </c>
      <c r="Q7" s="9">
        <f t="shared" si="6"/>
        <v>10.810810810810811</v>
      </c>
      <c r="R7" s="2">
        <v>29</v>
      </c>
      <c r="S7" s="9">
        <f t="shared" si="7"/>
        <v>11.788617886178862</v>
      </c>
    </row>
    <row r="8" spans="1:19" ht="17.25" customHeight="1" x14ac:dyDescent="0.2">
      <c r="C8" s="15" t="s">
        <v>13</v>
      </c>
      <c r="D8" s="8">
        <v>0</v>
      </c>
      <c r="E8" s="9">
        <f t="shared" si="0"/>
        <v>0</v>
      </c>
      <c r="F8" s="8">
        <v>0</v>
      </c>
      <c r="G8" s="9">
        <f t="shared" si="1"/>
        <v>0</v>
      </c>
      <c r="H8" s="2">
        <v>0</v>
      </c>
      <c r="I8" s="9">
        <f t="shared" si="2"/>
        <v>0</v>
      </c>
      <c r="J8" s="2">
        <v>0</v>
      </c>
      <c r="K8" s="9">
        <f t="shared" si="3"/>
        <v>0</v>
      </c>
      <c r="L8" s="2">
        <v>0</v>
      </c>
      <c r="M8" s="9">
        <f t="shared" si="4"/>
        <v>0</v>
      </c>
      <c r="N8" s="2">
        <v>0</v>
      </c>
      <c r="O8" s="9">
        <f t="shared" si="5"/>
        <v>0</v>
      </c>
      <c r="P8" s="2">
        <v>0</v>
      </c>
      <c r="Q8" s="9">
        <f t="shared" si="6"/>
        <v>0</v>
      </c>
      <c r="R8" s="2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79</v>
      </c>
      <c r="E9" s="9">
        <f t="shared" si="0"/>
        <v>55.633802816901415</v>
      </c>
      <c r="F9" s="8">
        <v>119</v>
      </c>
      <c r="G9" s="9">
        <f t="shared" si="1"/>
        <v>57.487922705314013</v>
      </c>
      <c r="H9" s="2">
        <v>179</v>
      </c>
      <c r="I9" s="9">
        <f t="shared" si="2"/>
        <v>60.884353741496597</v>
      </c>
      <c r="J9" s="2">
        <v>156</v>
      </c>
      <c r="K9" s="9">
        <f t="shared" si="3"/>
        <v>63.934426229508205</v>
      </c>
      <c r="L9" s="2">
        <v>136</v>
      </c>
      <c r="M9" s="9">
        <f t="shared" si="4"/>
        <v>63.551401869158873</v>
      </c>
      <c r="N9" s="2">
        <v>113</v>
      </c>
      <c r="O9" s="9">
        <f t="shared" si="5"/>
        <v>66.470588235294116</v>
      </c>
      <c r="P9" s="2">
        <v>147</v>
      </c>
      <c r="Q9" s="9">
        <f t="shared" si="6"/>
        <v>66.21621621621621</v>
      </c>
      <c r="R9" s="2">
        <v>126</v>
      </c>
      <c r="S9" s="9">
        <f t="shared" si="7"/>
        <v>51.219512195121951</v>
      </c>
    </row>
    <row r="10" spans="1:19" ht="17.25" customHeight="1" x14ac:dyDescent="0.2">
      <c r="C10" s="15" t="s">
        <v>15</v>
      </c>
      <c r="D10" s="8">
        <v>2</v>
      </c>
      <c r="E10" s="9">
        <f t="shared" si="0"/>
        <v>1.4084507042253522</v>
      </c>
      <c r="F10" s="8">
        <v>6</v>
      </c>
      <c r="G10" s="9">
        <f t="shared" si="1"/>
        <v>2.8985507246376812</v>
      </c>
      <c r="H10" s="2">
        <v>10</v>
      </c>
      <c r="I10" s="9">
        <f t="shared" si="2"/>
        <v>3.4013605442176873</v>
      </c>
      <c r="J10" s="2">
        <v>5</v>
      </c>
      <c r="K10" s="9">
        <f t="shared" si="3"/>
        <v>2.0491803278688523</v>
      </c>
      <c r="L10" s="2">
        <v>6</v>
      </c>
      <c r="M10" s="9">
        <f t="shared" si="4"/>
        <v>2.8037383177570092</v>
      </c>
      <c r="N10" s="2">
        <v>2</v>
      </c>
      <c r="O10" s="9">
        <f t="shared" si="5"/>
        <v>1.1764705882352942</v>
      </c>
      <c r="P10" s="2">
        <v>6</v>
      </c>
      <c r="Q10" s="9">
        <f t="shared" si="6"/>
        <v>2.7027027027027026</v>
      </c>
      <c r="R10" s="2">
        <v>5</v>
      </c>
      <c r="S10" s="9">
        <f t="shared" si="7"/>
        <v>2.0325203252032518</v>
      </c>
    </row>
    <row r="11" spans="1:19" ht="17.25" customHeight="1" x14ac:dyDescent="0.2">
      <c r="C11" s="15" t="s">
        <v>18</v>
      </c>
      <c r="D11" s="8">
        <v>19</v>
      </c>
      <c r="E11" s="9">
        <f t="shared" si="0"/>
        <v>13.380281690140844</v>
      </c>
      <c r="F11" s="8">
        <v>13</v>
      </c>
      <c r="G11" s="9">
        <f t="shared" si="1"/>
        <v>6.2801932367149762</v>
      </c>
      <c r="H11" s="2">
        <v>20</v>
      </c>
      <c r="I11" s="9">
        <f t="shared" si="2"/>
        <v>6.8027210884353746</v>
      </c>
      <c r="J11" s="2">
        <v>10</v>
      </c>
      <c r="K11" s="9">
        <f t="shared" si="3"/>
        <v>4.0983606557377046</v>
      </c>
      <c r="L11" s="2">
        <v>12</v>
      </c>
      <c r="M11" s="9">
        <f t="shared" si="4"/>
        <v>5.6074766355140184</v>
      </c>
      <c r="N11" s="2">
        <v>6</v>
      </c>
      <c r="O11" s="9">
        <f t="shared" si="5"/>
        <v>3.5294117647058822</v>
      </c>
      <c r="P11" s="2">
        <v>14</v>
      </c>
      <c r="Q11" s="9">
        <f t="shared" si="6"/>
        <v>6.3063063063063058</v>
      </c>
      <c r="R11" s="2">
        <v>14</v>
      </c>
      <c r="S11" s="9">
        <f t="shared" si="7"/>
        <v>5.6910569105691051</v>
      </c>
    </row>
    <row r="12" spans="1:19" ht="17.25" customHeight="1" x14ac:dyDescent="0.2">
      <c r="C12" s="15" t="s">
        <v>6</v>
      </c>
      <c r="D12" s="8">
        <f>SUM(D3:D11)</f>
        <v>142</v>
      </c>
      <c r="E12" s="9">
        <f>(D12/D$12)*100</f>
        <v>100</v>
      </c>
      <c r="F12" s="8">
        <f>SUM(F3:F11)</f>
        <v>207</v>
      </c>
      <c r="G12" s="9">
        <f>(F12/F$12)*100</f>
        <v>100</v>
      </c>
      <c r="H12" s="2">
        <f>SUM(H3:H11)</f>
        <v>294</v>
      </c>
      <c r="I12" s="9">
        <f>(H12/H$12)*100</f>
        <v>100</v>
      </c>
      <c r="J12" s="2">
        <f>SUM(J3:J11)</f>
        <v>244</v>
      </c>
      <c r="K12" s="9">
        <f>(J12/J$12)*100</f>
        <v>100</v>
      </c>
      <c r="L12" s="2">
        <f>SUM(L3:L11)</f>
        <v>214</v>
      </c>
      <c r="M12" s="9">
        <f>(L12/L$12)*100</f>
        <v>100</v>
      </c>
      <c r="N12" s="2">
        <f>SUM(N3:N11)</f>
        <v>170</v>
      </c>
      <c r="O12" s="9">
        <f>(N12/N$12)*100</f>
        <v>100</v>
      </c>
      <c r="P12" s="2">
        <f>SUM(P3:P11)</f>
        <v>222</v>
      </c>
      <c r="Q12" s="9">
        <f>(P12/P$12)*100</f>
        <v>100</v>
      </c>
      <c r="R12" s="2">
        <f>SUM(R3:R11)</f>
        <v>246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8</v>
      </c>
      <c r="E14" s="18">
        <f t="shared" ref="E14:E23" si="8">(D14/D$23)*100</f>
        <v>7.6190476190476195</v>
      </c>
      <c r="F14" s="20">
        <v>9</v>
      </c>
      <c r="G14" s="18">
        <f t="shared" ref="G14:G23" si="9">(F14/F$23)*100</f>
        <v>3.5714285714285712</v>
      </c>
      <c r="H14" s="20">
        <v>7</v>
      </c>
      <c r="I14" s="18">
        <f t="shared" ref="I14:I23" si="10">(H14/H$23)*100</f>
        <v>2.8455284552845526</v>
      </c>
      <c r="J14" s="20">
        <v>11</v>
      </c>
      <c r="K14" s="18">
        <f t="shared" ref="K14:K23" si="11">(J14/J$23)*100</f>
        <v>4.1044776119402986</v>
      </c>
      <c r="L14" s="20">
        <v>2</v>
      </c>
      <c r="M14" s="18">
        <f t="shared" ref="M14:M23" si="12">(L14/L$23)*100</f>
        <v>0.99502487562189057</v>
      </c>
      <c r="N14" s="20">
        <v>7</v>
      </c>
      <c r="O14" s="18">
        <f t="shared" ref="O14:O23" si="13">(N14/N$23)*100</f>
        <v>4.2424242424242431</v>
      </c>
      <c r="P14" s="20">
        <v>5</v>
      </c>
      <c r="Q14" s="18">
        <f t="shared" ref="Q14:Q23" si="14">(P14/P$23)*100</f>
        <v>2.7777777777777777</v>
      </c>
      <c r="R14" s="20">
        <v>5</v>
      </c>
      <c r="S14" s="18">
        <f t="shared" ref="S14:S23" si="15">(R14/R$23)*100</f>
        <v>1.5822784810126582</v>
      </c>
    </row>
    <row r="15" spans="1:19" ht="17.25" customHeight="1" x14ac:dyDescent="0.2">
      <c r="C15" s="15" t="s">
        <v>16</v>
      </c>
      <c r="D15" s="8">
        <v>12</v>
      </c>
      <c r="E15" s="9">
        <f t="shared" si="8"/>
        <v>11.428571428571429</v>
      </c>
      <c r="F15" s="8">
        <v>50</v>
      </c>
      <c r="G15" s="9">
        <f t="shared" si="9"/>
        <v>19.841269841269842</v>
      </c>
      <c r="H15" s="2">
        <v>34</v>
      </c>
      <c r="I15" s="9">
        <f t="shared" si="10"/>
        <v>13.821138211382115</v>
      </c>
      <c r="J15" s="2">
        <v>42</v>
      </c>
      <c r="K15" s="9">
        <f t="shared" si="11"/>
        <v>15.671641791044777</v>
      </c>
      <c r="L15" s="2">
        <v>42</v>
      </c>
      <c r="M15" s="9">
        <f t="shared" si="12"/>
        <v>20.8955223880597</v>
      </c>
      <c r="N15" s="2">
        <v>32</v>
      </c>
      <c r="O15" s="9">
        <f t="shared" si="13"/>
        <v>19.393939393939394</v>
      </c>
      <c r="P15" s="2">
        <v>48</v>
      </c>
      <c r="Q15" s="9">
        <f t="shared" si="14"/>
        <v>26.666666666666668</v>
      </c>
      <c r="R15" s="2">
        <v>108</v>
      </c>
      <c r="S15" s="9">
        <f t="shared" si="15"/>
        <v>34.177215189873415</v>
      </c>
    </row>
    <row r="16" spans="1:19" ht="17.25" customHeight="1" x14ac:dyDescent="0.2">
      <c r="C16" s="15" t="s">
        <v>11</v>
      </c>
      <c r="D16" s="8">
        <v>1</v>
      </c>
      <c r="E16" s="9">
        <f t="shared" si="8"/>
        <v>0.95238095238095244</v>
      </c>
      <c r="F16" s="8">
        <v>0</v>
      </c>
      <c r="G16" s="9">
        <f t="shared" si="9"/>
        <v>0</v>
      </c>
      <c r="H16" s="2">
        <v>0</v>
      </c>
      <c r="I16" s="9">
        <f t="shared" si="10"/>
        <v>0</v>
      </c>
      <c r="J16" s="2">
        <v>0</v>
      </c>
      <c r="K16" s="9">
        <f t="shared" si="11"/>
        <v>0</v>
      </c>
      <c r="L16" s="2">
        <v>1</v>
      </c>
      <c r="M16" s="9">
        <f t="shared" si="12"/>
        <v>0.49751243781094528</v>
      </c>
      <c r="N16" s="2">
        <v>0</v>
      </c>
      <c r="O16" s="9">
        <f t="shared" si="13"/>
        <v>0</v>
      </c>
      <c r="P16" s="2">
        <v>1</v>
      </c>
      <c r="Q16" s="9">
        <f t="shared" si="14"/>
        <v>0.55555555555555558</v>
      </c>
      <c r="R16" s="2">
        <v>2</v>
      </c>
      <c r="S16" s="9">
        <f t="shared" si="15"/>
        <v>0.63291139240506333</v>
      </c>
    </row>
    <row r="17" spans="2:19" ht="17.25" customHeight="1" x14ac:dyDescent="0.2">
      <c r="C17" s="15" t="s">
        <v>17</v>
      </c>
      <c r="D17" s="8">
        <v>11</v>
      </c>
      <c r="E17" s="9">
        <f t="shared" si="8"/>
        <v>10.476190476190476</v>
      </c>
      <c r="F17" s="8">
        <v>15</v>
      </c>
      <c r="G17" s="9">
        <f t="shared" si="9"/>
        <v>5.9523809523809517</v>
      </c>
      <c r="H17" s="2">
        <v>13</v>
      </c>
      <c r="I17" s="9">
        <f t="shared" si="10"/>
        <v>5.2845528455284558</v>
      </c>
      <c r="J17" s="2">
        <v>12</v>
      </c>
      <c r="K17" s="9">
        <f t="shared" si="11"/>
        <v>4.4776119402985071</v>
      </c>
      <c r="L17" s="2">
        <v>13</v>
      </c>
      <c r="M17" s="9">
        <f t="shared" si="12"/>
        <v>6.467661691542288</v>
      </c>
      <c r="N17" s="2">
        <v>6</v>
      </c>
      <c r="O17" s="9">
        <f t="shared" si="13"/>
        <v>3.6363636363636362</v>
      </c>
      <c r="P17" s="2">
        <v>9</v>
      </c>
      <c r="Q17" s="9">
        <f t="shared" si="14"/>
        <v>5</v>
      </c>
      <c r="R17" s="2">
        <v>9</v>
      </c>
      <c r="S17" s="9">
        <f t="shared" si="15"/>
        <v>2.8481012658227849</v>
      </c>
    </row>
    <row r="18" spans="2:19" ht="17.25" customHeight="1" x14ac:dyDescent="0.2">
      <c r="C18" s="15" t="s">
        <v>12</v>
      </c>
      <c r="D18" s="8">
        <v>7</v>
      </c>
      <c r="E18" s="9">
        <f t="shared" si="8"/>
        <v>6.666666666666667</v>
      </c>
      <c r="F18" s="8">
        <v>25</v>
      </c>
      <c r="G18" s="9">
        <f t="shared" si="9"/>
        <v>9.9206349206349209</v>
      </c>
      <c r="H18" s="2">
        <v>27</v>
      </c>
      <c r="I18" s="9">
        <f t="shared" si="10"/>
        <v>10.975609756097562</v>
      </c>
      <c r="J18" s="2">
        <v>36</v>
      </c>
      <c r="K18" s="9">
        <f t="shared" si="11"/>
        <v>13.432835820895523</v>
      </c>
      <c r="L18" s="2">
        <v>15</v>
      </c>
      <c r="M18" s="9">
        <f t="shared" si="12"/>
        <v>7.4626865671641784</v>
      </c>
      <c r="N18" s="2">
        <v>21</v>
      </c>
      <c r="O18" s="9">
        <f t="shared" si="13"/>
        <v>12.727272727272727</v>
      </c>
      <c r="P18" s="2">
        <v>33</v>
      </c>
      <c r="Q18" s="9">
        <f t="shared" si="14"/>
        <v>18.333333333333332</v>
      </c>
      <c r="R18" s="2">
        <v>59</v>
      </c>
      <c r="S18" s="9">
        <f t="shared" si="15"/>
        <v>18.670886075949365</v>
      </c>
    </row>
    <row r="19" spans="2:19" ht="17.25" customHeight="1" x14ac:dyDescent="0.2">
      <c r="C19" s="15" t="s">
        <v>13</v>
      </c>
      <c r="D19" s="8">
        <v>0</v>
      </c>
      <c r="E19" s="9">
        <f t="shared" si="8"/>
        <v>0</v>
      </c>
      <c r="F19" s="8">
        <v>0</v>
      </c>
      <c r="G19" s="9">
        <f t="shared" si="9"/>
        <v>0</v>
      </c>
      <c r="H19" s="2">
        <v>1</v>
      </c>
      <c r="I19" s="9">
        <f t="shared" si="10"/>
        <v>0.40650406504065045</v>
      </c>
      <c r="J19" s="2">
        <v>1</v>
      </c>
      <c r="K19" s="9">
        <f t="shared" si="11"/>
        <v>0.37313432835820892</v>
      </c>
      <c r="L19" s="2">
        <v>1</v>
      </c>
      <c r="M19" s="9">
        <f t="shared" si="12"/>
        <v>0.49751243781094528</v>
      </c>
      <c r="N19" s="2">
        <v>0</v>
      </c>
      <c r="O19" s="9">
        <f t="shared" si="13"/>
        <v>0</v>
      </c>
      <c r="P19" s="2">
        <v>0</v>
      </c>
      <c r="Q19" s="9">
        <f t="shared" si="14"/>
        <v>0</v>
      </c>
      <c r="R19" s="2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49</v>
      </c>
      <c r="E20" s="9">
        <f t="shared" si="8"/>
        <v>46.666666666666664</v>
      </c>
      <c r="F20" s="8">
        <v>141</v>
      </c>
      <c r="G20" s="9">
        <f t="shared" si="9"/>
        <v>55.952380952380956</v>
      </c>
      <c r="H20" s="2">
        <v>148</v>
      </c>
      <c r="I20" s="9">
        <f t="shared" si="10"/>
        <v>60.162601626016269</v>
      </c>
      <c r="J20" s="2">
        <v>149</v>
      </c>
      <c r="K20" s="9">
        <f t="shared" si="11"/>
        <v>55.597014925373131</v>
      </c>
      <c r="L20" s="2">
        <v>112</v>
      </c>
      <c r="M20" s="9">
        <f t="shared" si="12"/>
        <v>55.721393034825873</v>
      </c>
      <c r="N20" s="2">
        <v>88</v>
      </c>
      <c r="O20" s="9">
        <f t="shared" si="13"/>
        <v>53.333333333333336</v>
      </c>
      <c r="P20" s="2">
        <v>71</v>
      </c>
      <c r="Q20" s="9">
        <f t="shared" si="14"/>
        <v>39.444444444444443</v>
      </c>
      <c r="R20" s="2">
        <v>114</v>
      </c>
      <c r="S20" s="9">
        <f t="shared" si="15"/>
        <v>36.075949367088604</v>
      </c>
    </row>
    <row r="21" spans="2:19" ht="17.25" customHeight="1" x14ac:dyDescent="0.2">
      <c r="C21" s="15" t="s">
        <v>15</v>
      </c>
      <c r="D21" s="8">
        <v>3</v>
      </c>
      <c r="E21" s="9">
        <f t="shared" si="8"/>
        <v>2.8571428571428572</v>
      </c>
      <c r="F21" s="8">
        <v>2</v>
      </c>
      <c r="G21" s="9">
        <f t="shared" si="9"/>
        <v>0.79365079365079361</v>
      </c>
      <c r="H21" s="2">
        <v>3</v>
      </c>
      <c r="I21" s="9">
        <f t="shared" si="10"/>
        <v>1.2195121951219512</v>
      </c>
      <c r="J21" s="2">
        <v>7</v>
      </c>
      <c r="K21" s="9">
        <f t="shared" si="11"/>
        <v>2.6119402985074625</v>
      </c>
      <c r="L21" s="2">
        <v>5</v>
      </c>
      <c r="M21" s="9">
        <f t="shared" si="12"/>
        <v>2.4875621890547266</v>
      </c>
      <c r="N21" s="2">
        <v>6</v>
      </c>
      <c r="O21" s="9">
        <f t="shared" si="13"/>
        <v>3.6363636363636362</v>
      </c>
      <c r="P21" s="2">
        <v>4</v>
      </c>
      <c r="Q21" s="9">
        <f t="shared" si="14"/>
        <v>2.2222222222222223</v>
      </c>
      <c r="R21" s="2">
        <v>11</v>
      </c>
      <c r="S21" s="9">
        <f t="shared" si="15"/>
        <v>3.481012658227848</v>
      </c>
    </row>
    <row r="22" spans="2:19" ht="17.25" customHeight="1" x14ac:dyDescent="0.2">
      <c r="C22" s="15" t="s">
        <v>18</v>
      </c>
      <c r="D22" s="8">
        <v>14</v>
      </c>
      <c r="E22" s="9">
        <f t="shared" si="8"/>
        <v>13.333333333333334</v>
      </c>
      <c r="F22" s="8">
        <v>10</v>
      </c>
      <c r="G22" s="9">
        <f t="shared" si="9"/>
        <v>3.9682539682539679</v>
      </c>
      <c r="H22" s="2">
        <v>13</v>
      </c>
      <c r="I22" s="9">
        <f t="shared" si="10"/>
        <v>5.2845528455284558</v>
      </c>
      <c r="J22" s="2">
        <v>10</v>
      </c>
      <c r="K22" s="9">
        <f t="shared" si="11"/>
        <v>3.7313432835820892</v>
      </c>
      <c r="L22" s="2">
        <v>10</v>
      </c>
      <c r="M22" s="9">
        <f t="shared" si="12"/>
        <v>4.9751243781094532</v>
      </c>
      <c r="N22" s="2">
        <v>5</v>
      </c>
      <c r="O22" s="9">
        <f t="shared" si="13"/>
        <v>3.0303030303030303</v>
      </c>
      <c r="P22" s="2">
        <v>9</v>
      </c>
      <c r="Q22" s="9">
        <f t="shared" si="14"/>
        <v>5</v>
      </c>
      <c r="R22" s="2">
        <v>8</v>
      </c>
      <c r="S22" s="9">
        <f t="shared" si="15"/>
        <v>2.5316455696202533</v>
      </c>
    </row>
    <row r="23" spans="2:19" ht="17.25" customHeight="1" x14ac:dyDescent="0.2">
      <c r="C23" s="15" t="s">
        <v>6</v>
      </c>
      <c r="D23" s="8">
        <f>SUM(D14:D22)</f>
        <v>105</v>
      </c>
      <c r="E23" s="9">
        <f t="shared" si="8"/>
        <v>100</v>
      </c>
      <c r="F23" s="8">
        <f>SUM(F14:F22)</f>
        <v>252</v>
      </c>
      <c r="G23" s="9">
        <f t="shared" si="9"/>
        <v>100</v>
      </c>
      <c r="H23" s="2">
        <f>SUM(H14:H22)</f>
        <v>246</v>
      </c>
      <c r="I23" s="9">
        <f t="shared" si="10"/>
        <v>100</v>
      </c>
      <c r="J23" s="2">
        <f>SUM(J14:J22)</f>
        <v>268</v>
      </c>
      <c r="K23" s="9">
        <f t="shared" si="11"/>
        <v>100</v>
      </c>
      <c r="L23" s="2">
        <f>SUM(L14:L22)</f>
        <v>201</v>
      </c>
      <c r="M23" s="9">
        <f t="shared" si="12"/>
        <v>100</v>
      </c>
      <c r="N23" s="2">
        <f>SUM(N14:N22)</f>
        <v>165</v>
      </c>
      <c r="O23" s="9">
        <f t="shared" si="13"/>
        <v>100</v>
      </c>
      <c r="P23" s="2">
        <f>SUM(P14:P22)</f>
        <v>180</v>
      </c>
      <c r="Q23" s="9">
        <f t="shared" si="14"/>
        <v>100</v>
      </c>
      <c r="R23" s="2">
        <f>SUM(R14:R22)</f>
        <v>316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11</v>
      </c>
      <c r="E25" s="18">
        <f t="shared" ref="E25:E33" si="17">(D25/D$34)*100</f>
        <v>4.4534412955465585</v>
      </c>
      <c r="F25" s="20">
        <f t="shared" si="16"/>
        <v>17</v>
      </c>
      <c r="G25" s="18">
        <f t="shared" ref="G25:G33" si="18">(F25/F$34)*100</f>
        <v>3.7037037037037033</v>
      </c>
      <c r="H25" s="20">
        <f t="shared" ref="H25:L33" si="19">SUM(H3,H14)</f>
        <v>12</v>
      </c>
      <c r="I25" s="18">
        <f t="shared" ref="I25:I33" si="20">(H25/H$34)*100</f>
        <v>2.2222222222222223</v>
      </c>
      <c r="J25" s="20">
        <f t="shared" ref="J25:J33" si="21">SUM(J3,J14)</f>
        <v>17</v>
      </c>
      <c r="K25" s="18">
        <f t="shared" ref="K25:K33" si="22">(J25/J$34)*100</f>
        <v>3.3203125</v>
      </c>
      <c r="L25" s="20">
        <f t="shared" si="19"/>
        <v>3</v>
      </c>
      <c r="M25" s="18">
        <f t="shared" ref="M25:M33" si="23">(L25/L$34)*100</f>
        <v>0.72289156626506024</v>
      </c>
      <c r="N25" s="20">
        <f t="shared" ref="N25:P33" si="24">SUM(N3,N14)</f>
        <v>10</v>
      </c>
      <c r="O25" s="18">
        <f t="shared" ref="O25:O33" si="25">(N25/N$34)*100</f>
        <v>2.9850746268656714</v>
      </c>
      <c r="P25" s="20">
        <f t="shared" si="24"/>
        <v>9</v>
      </c>
      <c r="Q25" s="18">
        <f t="shared" ref="Q25:Q33" si="26">(P25/P$34)*100</f>
        <v>2.2388059701492535</v>
      </c>
      <c r="R25" s="20">
        <f t="shared" ref="R25" si="27">SUM(R3,R14)</f>
        <v>10</v>
      </c>
      <c r="S25" s="18">
        <f t="shared" ref="S25:S33" si="28">(R25/R$34)*100</f>
        <v>1.7793594306049825</v>
      </c>
    </row>
    <row r="26" spans="2:19" ht="17.25" customHeight="1" x14ac:dyDescent="0.2">
      <c r="C26" s="15" t="s">
        <v>16</v>
      </c>
      <c r="D26" s="8">
        <f t="shared" si="16"/>
        <v>21</v>
      </c>
      <c r="E26" s="9">
        <f t="shared" si="17"/>
        <v>8.5020242914979747</v>
      </c>
      <c r="F26" s="8">
        <f t="shared" si="16"/>
        <v>75</v>
      </c>
      <c r="G26" s="9">
        <f t="shared" si="18"/>
        <v>16.33986928104575</v>
      </c>
      <c r="H26" s="8">
        <f t="shared" si="19"/>
        <v>76</v>
      </c>
      <c r="I26" s="9">
        <f t="shared" si="20"/>
        <v>14.074074074074074</v>
      </c>
      <c r="J26" s="8">
        <f t="shared" si="21"/>
        <v>74</v>
      </c>
      <c r="K26" s="9">
        <f t="shared" si="22"/>
        <v>14.453125</v>
      </c>
      <c r="L26" s="8">
        <f t="shared" si="19"/>
        <v>75</v>
      </c>
      <c r="M26" s="9">
        <f t="shared" si="23"/>
        <v>18.072289156626507</v>
      </c>
      <c r="N26" s="8">
        <f t="shared" si="24"/>
        <v>57</v>
      </c>
      <c r="O26" s="9">
        <f t="shared" si="25"/>
        <v>17.014925373134329</v>
      </c>
      <c r="P26" s="8">
        <f t="shared" si="24"/>
        <v>68</v>
      </c>
      <c r="Q26" s="9">
        <f t="shared" si="26"/>
        <v>16.915422885572141</v>
      </c>
      <c r="R26" s="8">
        <f t="shared" ref="R26" si="29">SUM(R4,R15)</f>
        <v>166</v>
      </c>
      <c r="S26" s="9">
        <f t="shared" si="28"/>
        <v>29.537366548042705</v>
      </c>
    </row>
    <row r="27" spans="2:19" ht="17.25" customHeight="1" x14ac:dyDescent="0.2">
      <c r="C27" s="15" t="s">
        <v>11</v>
      </c>
      <c r="D27" s="8">
        <f t="shared" si="16"/>
        <v>2</v>
      </c>
      <c r="E27" s="9">
        <f t="shared" si="17"/>
        <v>0.80971659919028338</v>
      </c>
      <c r="F27" s="8">
        <f t="shared" si="16"/>
        <v>2</v>
      </c>
      <c r="G27" s="9">
        <f t="shared" si="18"/>
        <v>0.4357298474945534</v>
      </c>
      <c r="H27" s="8">
        <f t="shared" si="19"/>
        <v>0</v>
      </c>
      <c r="I27" s="9">
        <f t="shared" si="20"/>
        <v>0</v>
      </c>
      <c r="J27" s="8">
        <f t="shared" si="21"/>
        <v>1</v>
      </c>
      <c r="K27" s="9">
        <f t="shared" si="22"/>
        <v>0.1953125</v>
      </c>
      <c r="L27" s="8">
        <f t="shared" si="19"/>
        <v>2</v>
      </c>
      <c r="M27" s="9">
        <f t="shared" si="23"/>
        <v>0.48192771084337355</v>
      </c>
      <c r="N27" s="8">
        <f t="shared" si="24"/>
        <v>0</v>
      </c>
      <c r="O27" s="9">
        <f t="shared" si="25"/>
        <v>0</v>
      </c>
      <c r="P27" s="8">
        <f t="shared" si="24"/>
        <v>1</v>
      </c>
      <c r="Q27" s="9">
        <f t="shared" si="26"/>
        <v>0.24875621890547264</v>
      </c>
      <c r="R27" s="8">
        <f t="shared" ref="R27" si="30">SUM(R5,R16)</f>
        <v>2</v>
      </c>
      <c r="S27" s="9">
        <f t="shared" si="28"/>
        <v>0.35587188612099641</v>
      </c>
    </row>
    <row r="28" spans="2:19" ht="17.25" customHeight="1" x14ac:dyDescent="0.2">
      <c r="C28" s="15" t="s">
        <v>17</v>
      </c>
      <c r="D28" s="8">
        <f t="shared" si="16"/>
        <v>21</v>
      </c>
      <c r="E28" s="9">
        <f t="shared" si="17"/>
        <v>8.5020242914979747</v>
      </c>
      <c r="F28" s="8">
        <f t="shared" si="16"/>
        <v>26</v>
      </c>
      <c r="G28" s="9">
        <f t="shared" si="18"/>
        <v>5.6644880174291936</v>
      </c>
      <c r="H28" s="8">
        <f t="shared" si="19"/>
        <v>28</v>
      </c>
      <c r="I28" s="9">
        <f t="shared" si="20"/>
        <v>5.1851851851851851</v>
      </c>
      <c r="J28" s="8">
        <f t="shared" si="21"/>
        <v>20</v>
      </c>
      <c r="K28" s="9">
        <f t="shared" si="22"/>
        <v>3.90625</v>
      </c>
      <c r="L28" s="8">
        <f t="shared" si="19"/>
        <v>18</v>
      </c>
      <c r="M28" s="9">
        <f t="shared" si="23"/>
        <v>4.3373493975903612</v>
      </c>
      <c r="N28" s="8">
        <f t="shared" si="24"/>
        <v>10</v>
      </c>
      <c r="O28" s="9">
        <f t="shared" si="25"/>
        <v>2.9850746268656714</v>
      </c>
      <c r="P28" s="8">
        <f t="shared" si="24"/>
        <v>16</v>
      </c>
      <c r="Q28" s="9">
        <f t="shared" si="26"/>
        <v>3.9800995024875623</v>
      </c>
      <c r="R28" s="8">
        <f t="shared" ref="R28" si="31">SUM(R6,R17)</f>
        <v>18</v>
      </c>
      <c r="S28" s="9">
        <f t="shared" si="28"/>
        <v>3.2028469750889679</v>
      </c>
    </row>
    <row r="29" spans="2:19" ht="17.25" customHeight="1" x14ac:dyDescent="0.2">
      <c r="C29" s="15" t="s">
        <v>12</v>
      </c>
      <c r="D29" s="8">
        <f t="shared" si="16"/>
        <v>26</v>
      </c>
      <c r="E29" s="9">
        <f t="shared" si="17"/>
        <v>10.526315789473683</v>
      </c>
      <c r="F29" s="8">
        <f t="shared" si="16"/>
        <v>48</v>
      </c>
      <c r="G29" s="9">
        <f t="shared" si="18"/>
        <v>10.457516339869281</v>
      </c>
      <c r="H29" s="8">
        <f t="shared" si="19"/>
        <v>50</v>
      </c>
      <c r="I29" s="9">
        <f t="shared" si="20"/>
        <v>9.2592592592592595</v>
      </c>
      <c r="J29" s="8">
        <f t="shared" si="21"/>
        <v>62</v>
      </c>
      <c r="K29" s="9">
        <f t="shared" si="22"/>
        <v>12.109375</v>
      </c>
      <c r="L29" s="8">
        <f t="shared" si="19"/>
        <v>35</v>
      </c>
      <c r="M29" s="9">
        <f t="shared" si="23"/>
        <v>8.4337349397590362</v>
      </c>
      <c r="N29" s="8">
        <f t="shared" si="24"/>
        <v>38</v>
      </c>
      <c r="O29" s="9">
        <f t="shared" si="25"/>
        <v>11.343283582089553</v>
      </c>
      <c r="P29" s="8">
        <f t="shared" si="24"/>
        <v>57</v>
      </c>
      <c r="Q29" s="9">
        <f t="shared" si="26"/>
        <v>14.17910447761194</v>
      </c>
      <c r="R29" s="8">
        <f t="shared" ref="R29" si="32">SUM(R7,R18)</f>
        <v>88</v>
      </c>
      <c r="S29" s="9">
        <f t="shared" si="28"/>
        <v>15.658362989323843</v>
      </c>
    </row>
    <row r="30" spans="2:19" ht="17.25" customHeight="1" x14ac:dyDescent="0.2">
      <c r="C30" s="15" t="s">
        <v>13</v>
      </c>
      <c r="D30" s="8">
        <f t="shared" si="16"/>
        <v>0</v>
      </c>
      <c r="E30" s="9">
        <f t="shared" si="17"/>
        <v>0</v>
      </c>
      <c r="F30" s="8">
        <f t="shared" si="16"/>
        <v>0</v>
      </c>
      <c r="G30" s="9">
        <f t="shared" si="18"/>
        <v>0</v>
      </c>
      <c r="H30" s="8">
        <f t="shared" si="19"/>
        <v>1</v>
      </c>
      <c r="I30" s="9">
        <f t="shared" si="20"/>
        <v>0.1851851851851852</v>
      </c>
      <c r="J30" s="8">
        <f t="shared" si="21"/>
        <v>1</v>
      </c>
      <c r="K30" s="9">
        <f t="shared" si="22"/>
        <v>0.1953125</v>
      </c>
      <c r="L30" s="8">
        <f t="shared" si="19"/>
        <v>1</v>
      </c>
      <c r="M30" s="9">
        <f t="shared" si="23"/>
        <v>0.24096385542168677</v>
      </c>
      <c r="N30" s="8">
        <f t="shared" si="24"/>
        <v>0</v>
      </c>
      <c r="O30" s="9">
        <f t="shared" si="25"/>
        <v>0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128</v>
      </c>
      <c r="E31" s="9">
        <f t="shared" si="17"/>
        <v>51.821862348178136</v>
      </c>
      <c r="F31" s="8">
        <f t="shared" si="16"/>
        <v>260</v>
      </c>
      <c r="G31" s="9">
        <f t="shared" si="18"/>
        <v>56.644880174291934</v>
      </c>
      <c r="H31" s="8">
        <f t="shared" si="19"/>
        <v>327</v>
      </c>
      <c r="I31" s="9">
        <f t="shared" si="20"/>
        <v>60.55555555555555</v>
      </c>
      <c r="J31" s="8">
        <f t="shared" si="21"/>
        <v>305</v>
      </c>
      <c r="K31" s="9">
        <f t="shared" si="22"/>
        <v>59.5703125</v>
      </c>
      <c r="L31" s="8">
        <f t="shared" si="19"/>
        <v>248</v>
      </c>
      <c r="M31" s="9">
        <f t="shared" si="23"/>
        <v>59.759036144578317</v>
      </c>
      <c r="N31" s="8">
        <f t="shared" si="24"/>
        <v>201</v>
      </c>
      <c r="O31" s="9">
        <f t="shared" si="25"/>
        <v>60</v>
      </c>
      <c r="P31" s="8">
        <f t="shared" si="24"/>
        <v>218</v>
      </c>
      <c r="Q31" s="9">
        <f t="shared" si="26"/>
        <v>54.228855721393032</v>
      </c>
      <c r="R31" s="8">
        <f t="shared" ref="R31" si="34">SUM(R9,R20)</f>
        <v>240</v>
      </c>
      <c r="S31" s="9">
        <f t="shared" si="28"/>
        <v>42.704626334519574</v>
      </c>
    </row>
    <row r="32" spans="2:19" ht="17.25" customHeight="1" x14ac:dyDescent="0.2">
      <c r="C32" s="15" t="s">
        <v>15</v>
      </c>
      <c r="D32" s="8">
        <f t="shared" si="16"/>
        <v>5</v>
      </c>
      <c r="E32" s="9">
        <f t="shared" si="17"/>
        <v>2.0242914979757085</v>
      </c>
      <c r="F32" s="8">
        <f t="shared" si="16"/>
        <v>8</v>
      </c>
      <c r="G32" s="9">
        <f t="shared" si="18"/>
        <v>1.7429193899782136</v>
      </c>
      <c r="H32" s="8">
        <f t="shared" si="19"/>
        <v>13</v>
      </c>
      <c r="I32" s="9">
        <f t="shared" si="20"/>
        <v>2.4074074074074074</v>
      </c>
      <c r="J32" s="8">
        <f t="shared" si="21"/>
        <v>12</v>
      </c>
      <c r="K32" s="9">
        <f t="shared" si="22"/>
        <v>2.34375</v>
      </c>
      <c r="L32" s="8">
        <f t="shared" si="19"/>
        <v>11</v>
      </c>
      <c r="M32" s="9">
        <f t="shared" si="23"/>
        <v>2.6506024096385543</v>
      </c>
      <c r="N32" s="8">
        <f t="shared" si="24"/>
        <v>8</v>
      </c>
      <c r="O32" s="9">
        <f t="shared" si="25"/>
        <v>2.3880597014925375</v>
      </c>
      <c r="P32" s="8">
        <f t="shared" si="24"/>
        <v>10</v>
      </c>
      <c r="Q32" s="9">
        <f t="shared" si="26"/>
        <v>2.4875621890547266</v>
      </c>
      <c r="R32" s="8">
        <f t="shared" ref="R32" si="35">SUM(R10,R21)</f>
        <v>16</v>
      </c>
      <c r="S32" s="9">
        <f t="shared" si="28"/>
        <v>2.8469750889679712</v>
      </c>
    </row>
    <row r="33" spans="2:19" ht="17.25" customHeight="1" x14ac:dyDescent="0.2">
      <c r="C33" s="15" t="s">
        <v>18</v>
      </c>
      <c r="D33" s="8">
        <f t="shared" si="16"/>
        <v>33</v>
      </c>
      <c r="E33" s="9">
        <f t="shared" si="17"/>
        <v>13.360323886639677</v>
      </c>
      <c r="F33" s="8">
        <f t="shared" si="16"/>
        <v>23</v>
      </c>
      <c r="G33" s="9">
        <f t="shared" si="18"/>
        <v>5.0108932461873641</v>
      </c>
      <c r="H33" s="8">
        <f t="shared" si="19"/>
        <v>33</v>
      </c>
      <c r="I33" s="9">
        <f t="shared" si="20"/>
        <v>6.1111111111111107</v>
      </c>
      <c r="J33" s="8">
        <f t="shared" si="21"/>
        <v>20</v>
      </c>
      <c r="K33" s="9">
        <f t="shared" si="22"/>
        <v>3.90625</v>
      </c>
      <c r="L33" s="8">
        <f t="shared" si="19"/>
        <v>22</v>
      </c>
      <c r="M33" s="9">
        <f t="shared" si="23"/>
        <v>5.3012048192771086</v>
      </c>
      <c r="N33" s="8">
        <f t="shared" si="24"/>
        <v>11</v>
      </c>
      <c r="O33" s="9">
        <f t="shared" si="25"/>
        <v>3.2835820895522385</v>
      </c>
      <c r="P33" s="8">
        <f t="shared" si="24"/>
        <v>23</v>
      </c>
      <c r="Q33" s="9">
        <f t="shared" si="26"/>
        <v>5.721393034825871</v>
      </c>
      <c r="R33" s="8">
        <f t="shared" ref="R33" si="36">SUM(R11,R22)</f>
        <v>22</v>
      </c>
      <c r="S33" s="9">
        <f t="shared" si="28"/>
        <v>3.9145907473309607</v>
      </c>
    </row>
    <row r="34" spans="2:19" ht="17.25" customHeight="1" x14ac:dyDescent="0.2">
      <c r="C34" s="15" t="s">
        <v>6</v>
      </c>
      <c r="D34" s="8">
        <f>SUM(D25:D33)</f>
        <v>247</v>
      </c>
      <c r="E34" s="9">
        <f>(D34/D$34)*100</f>
        <v>100</v>
      </c>
      <c r="F34" s="8">
        <f>SUM(F25:F33)</f>
        <v>459</v>
      </c>
      <c r="G34" s="9">
        <f>(F34/F$34)*100</f>
        <v>100</v>
      </c>
      <c r="H34" s="8">
        <f>SUM(H25:H33)</f>
        <v>540</v>
      </c>
      <c r="I34" s="9">
        <f>(H34/H$34)*100</f>
        <v>100</v>
      </c>
      <c r="J34" s="8">
        <f>SUM(J25:J33)</f>
        <v>512</v>
      </c>
      <c r="K34" s="9">
        <f>(J34/J$34)*100</f>
        <v>100</v>
      </c>
      <c r="L34" s="8">
        <f>SUM(L25:L33)</f>
        <v>415</v>
      </c>
      <c r="M34" s="9">
        <f>(L34/L$34)*100</f>
        <v>100</v>
      </c>
      <c r="N34" s="8">
        <f>SUM(N25:N33)</f>
        <v>335</v>
      </c>
      <c r="O34" s="9">
        <f>(N34/N$34)*100</f>
        <v>100</v>
      </c>
      <c r="P34" s="8">
        <f>SUM(P25:P33)</f>
        <v>402</v>
      </c>
      <c r="Q34" s="9">
        <f>(P34/P$34)*100</f>
        <v>100</v>
      </c>
      <c r="R34" s="8">
        <f>SUM(R25:R33)</f>
        <v>562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90" orientation="portrait" r:id="rId1"/>
  <headerFooter>
    <oddHeader>&amp;L&amp;"Arial Narrow,Bold"&amp;14No School-Spring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8678-4B89-4BF1-8725-AF0BB643E75B}">
  <sheetPr>
    <tabColor theme="9" tint="0.59999389629810485"/>
    <pageSetUpPr fitToPage="1"/>
  </sheetPr>
  <dimension ref="A1:S36"/>
  <sheetViews>
    <sheetView topLeftCell="B1" zoomScaleNormal="100" workbookViewId="0">
      <selection activeCell="R18" sqref="R18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7.2851562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20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4</v>
      </c>
      <c r="B3" s="1" t="s">
        <v>2</v>
      </c>
      <c r="C3" s="14" t="s">
        <v>22</v>
      </c>
      <c r="D3" s="8">
        <v>1</v>
      </c>
      <c r="E3" s="9">
        <f t="shared" ref="E3:E11" si="0">(D3/D$12)*100</f>
        <v>1.4925373134328357</v>
      </c>
      <c r="F3" s="8">
        <v>1</v>
      </c>
      <c r="G3" s="9">
        <f t="shared" ref="G3:G11" si="1">(F3/F$12)*100</f>
        <v>1.639344262295082</v>
      </c>
      <c r="H3" s="8">
        <v>0</v>
      </c>
      <c r="I3" s="9">
        <f t="shared" ref="I3:I11" si="2">(H3/H$12)*100</f>
        <v>0</v>
      </c>
      <c r="J3" s="8">
        <v>1</v>
      </c>
      <c r="K3" s="9">
        <f t="shared" ref="K3:K11" si="3">(J3/J$12)*100</f>
        <v>1.5151515151515151</v>
      </c>
      <c r="L3" s="8">
        <v>0</v>
      </c>
      <c r="M3" s="9">
        <f t="shared" ref="M3:M11" si="4">(L3/L$12)*100</f>
        <v>0</v>
      </c>
      <c r="N3" s="8">
        <v>1</v>
      </c>
      <c r="O3" s="9">
        <f t="shared" ref="O3:O11" si="5">(N3/N$12)*100</f>
        <v>1.8181818181818181</v>
      </c>
      <c r="P3" s="8">
        <v>1</v>
      </c>
      <c r="Q3" s="9">
        <f t="shared" ref="Q3:Q11" si="6">(P3/P$12)*100</f>
        <v>1.8181818181818181</v>
      </c>
      <c r="R3" s="8">
        <v>2</v>
      </c>
      <c r="S3" s="9">
        <f t="shared" ref="S3:S11" si="7">(R3/R$12)*100</f>
        <v>4.3478260869565215</v>
      </c>
    </row>
    <row r="4" spans="1:19" ht="17.25" customHeight="1" x14ac:dyDescent="0.2">
      <c r="C4" s="15" t="s">
        <v>16</v>
      </c>
      <c r="D4" s="8">
        <v>3</v>
      </c>
      <c r="E4" s="9">
        <f t="shared" si="0"/>
        <v>4.4776119402985071</v>
      </c>
      <c r="F4" s="8">
        <v>7</v>
      </c>
      <c r="G4" s="9">
        <f t="shared" si="1"/>
        <v>11.475409836065573</v>
      </c>
      <c r="H4" s="8">
        <v>8</v>
      </c>
      <c r="I4" s="9">
        <f t="shared" si="2"/>
        <v>10.256410256410255</v>
      </c>
      <c r="J4" s="8">
        <v>2</v>
      </c>
      <c r="K4" s="9">
        <f t="shared" si="3"/>
        <v>3.0303030303030303</v>
      </c>
      <c r="L4" s="8">
        <v>2</v>
      </c>
      <c r="M4" s="9">
        <f t="shared" si="4"/>
        <v>4.1666666666666661</v>
      </c>
      <c r="N4" s="8">
        <v>1</v>
      </c>
      <c r="O4" s="9">
        <f t="shared" si="5"/>
        <v>1.8181818181818181</v>
      </c>
      <c r="P4" s="8">
        <v>2</v>
      </c>
      <c r="Q4" s="9">
        <f t="shared" si="6"/>
        <v>3.6363636363636362</v>
      </c>
      <c r="R4" s="8">
        <v>2</v>
      </c>
      <c r="S4" s="9">
        <f t="shared" si="7"/>
        <v>4.3478260869565215</v>
      </c>
    </row>
    <row r="5" spans="1:19" ht="17.25" customHeight="1" x14ac:dyDescent="0.2">
      <c r="C5" s="15" t="s">
        <v>11</v>
      </c>
      <c r="D5" s="8">
        <v>0</v>
      </c>
      <c r="E5" s="9">
        <f t="shared" si="0"/>
        <v>0</v>
      </c>
      <c r="F5" s="8">
        <v>0</v>
      </c>
      <c r="G5" s="9">
        <f t="shared" si="1"/>
        <v>0</v>
      </c>
      <c r="H5" s="8">
        <v>1</v>
      </c>
      <c r="I5" s="9">
        <f t="shared" si="2"/>
        <v>1.2820512820512819</v>
      </c>
      <c r="J5" s="8">
        <v>0</v>
      </c>
      <c r="K5" s="9">
        <f t="shared" si="3"/>
        <v>0</v>
      </c>
      <c r="L5" s="8">
        <v>0</v>
      </c>
      <c r="M5" s="9">
        <f t="shared" si="4"/>
        <v>0</v>
      </c>
      <c r="N5" s="8">
        <v>0</v>
      </c>
      <c r="O5" s="9">
        <f t="shared" si="5"/>
        <v>0</v>
      </c>
      <c r="P5" s="8">
        <v>0</v>
      </c>
      <c r="Q5" s="9">
        <f t="shared" si="6"/>
        <v>0</v>
      </c>
      <c r="R5" s="8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2</v>
      </c>
      <c r="E6" s="9">
        <f t="shared" si="0"/>
        <v>2.9850746268656714</v>
      </c>
      <c r="F6" s="8">
        <v>3</v>
      </c>
      <c r="G6" s="9">
        <f t="shared" si="1"/>
        <v>4.918032786885246</v>
      </c>
      <c r="H6" s="8">
        <v>5</v>
      </c>
      <c r="I6" s="9">
        <f t="shared" si="2"/>
        <v>6.4102564102564097</v>
      </c>
      <c r="J6" s="8">
        <v>0</v>
      </c>
      <c r="K6" s="9">
        <f t="shared" si="3"/>
        <v>0</v>
      </c>
      <c r="L6" s="8">
        <v>3</v>
      </c>
      <c r="M6" s="9">
        <f t="shared" si="4"/>
        <v>6.25</v>
      </c>
      <c r="N6" s="8">
        <v>2</v>
      </c>
      <c r="O6" s="9">
        <f t="shared" si="5"/>
        <v>3.6363636363636362</v>
      </c>
      <c r="P6" s="8">
        <v>1</v>
      </c>
      <c r="Q6" s="9">
        <f t="shared" si="6"/>
        <v>1.8181818181818181</v>
      </c>
      <c r="R6" s="8">
        <v>0</v>
      </c>
      <c r="S6" s="9">
        <f t="shared" si="7"/>
        <v>0</v>
      </c>
    </row>
    <row r="7" spans="1:19" ht="17.25" customHeight="1" x14ac:dyDescent="0.2">
      <c r="C7" s="15" t="s">
        <v>12</v>
      </c>
      <c r="D7" s="8">
        <v>3</v>
      </c>
      <c r="E7" s="9">
        <f t="shared" si="0"/>
        <v>4.4776119402985071</v>
      </c>
      <c r="F7" s="8">
        <v>2</v>
      </c>
      <c r="G7" s="9">
        <f t="shared" si="1"/>
        <v>3.278688524590164</v>
      </c>
      <c r="H7" s="8">
        <v>7</v>
      </c>
      <c r="I7" s="9">
        <f t="shared" si="2"/>
        <v>8.9743589743589745</v>
      </c>
      <c r="J7" s="8">
        <v>10</v>
      </c>
      <c r="K7" s="9">
        <f t="shared" si="3"/>
        <v>15.151515151515152</v>
      </c>
      <c r="L7" s="8">
        <v>1</v>
      </c>
      <c r="M7" s="9">
        <f t="shared" si="4"/>
        <v>2.083333333333333</v>
      </c>
      <c r="N7" s="8">
        <v>3</v>
      </c>
      <c r="O7" s="9">
        <f t="shared" si="5"/>
        <v>5.4545454545454541</v>
      </c>
      <c r="P7" s="8">
        <v>3</v>
      </c>
      <c r="Q7" s="9">
        <f t="shared" si="6"/>
        <v>5.4545454545454541</v>
      </c>
      <c r="R7" s="8">
        <v>2</v>
      </c>
      <c r="S7" s="9">
        <f t="shared" si="7"/>
        <v>4.3478260869565215</v>
      </c>
    </row>
    <row r="8" spans="1:19" ht="17.25" customHeight="1" x14ac:dyDescent="0.2">
      <c r="C8" s="15" t="s">
        <v>13</v>
      </c>
      <c r="D8" s="8">
        <v>0</v>
      </c>
      <c r="E8" s="9">
        <f t="shared" si="0"/>
        <v>0</v>
      </c>
      <c r="F8" s="8">
        <v>0</v>
      </c>
      <c r="G8" s="9">
        <f t="shared" si="1"/>
        <v>0</v>
      </c>
      <c r="H8" s="8">
        <v>0</v>
      </c>
      <c r="I8" s="9">
        <f t="shared" si="2"/>
        <v>0</v>
      </c>
      <c r="J8" s="8">
        <v>1</v>
      </c>
      <c r="K8" s="9">
        <f t="shared" si="3"/>
        <v>1.5151515151515151</v>
      </c>
      <c r="L8" s="8">
        <v>0</v>
      </c>
      <c r="M8" s="9">
        <f t="shared" si="4"/>
        <v>0</v>
      </c>
      <c r="N8" s="8">
        <v>0</v>
      </c>
      <c r="O8" s="9">
        <f t="shared" si="5"/>
        <v>0</v>
      </c>
      <c r="P8" s="8">
        <v>0</v>
      </c>
      <c r="Q8" s="9">
        <f t="shared" si="6"/>
        <v>0</v>
      </c>
      <c r="R8" s="8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51</v>
      </c>
      <c r="E9" s="9">
        <f t="shared" si="0"/>
        <v>76.119402985074629</v>
      </c>
      <c r="F9" s="8">
        <v>47</v>
      </c>
      <c r="G9" s="9">
        <f t="shared" si="1"/>
        <v>77.049180327868854</v>
      </c>
      <c r="H9" s="8">
        <v>52</v>
      </c>
      <c r="I9" s="9">
        <f t="shared" si="2"/>
        <v>66.666666666666657</v>
      </c>
      <c r="J9" s="8">
        <v>45</v>
      </c>
      <c r="K9" s="9">
        <f t="shared" si="3"/>
        <v>68.181818181818173</v>
      </c>
      <c r="L9" s="8">
        <v>38</v>
      </c>
      <c r="M9" s="9">
        <f t="shared" si="4"/>
        <v>79.166666666666657</v>
      </c>
      <c r="N9" s="8">
        <v>40</v>
      </c>
      <c r="O9" s="9">
        <f t="shared" si="5"/>
        <v>72.727272727272734</v>
      </c>
      <c r="P9" s="8">
        <v>36</v>
      </c>
      <c r="Q9" s="9">
        <f t="shared" si="6"/>
        <v>65.454545454545453</v>
      </c>
      <c r="R9" s="8">
        <v>29</v>
      </c>
      <c r="S9" s="9">
        <f t="shared" si="7"/>
        <v>63.04347826086957</v>
      </c>
    </row>
    <row r="10" spans="1:19" ht="17.25" customHeight="1" x14ac:dyDescent="0.2">
      <c r="C10" s="15" t="s">
        <v>15</v>
      </c>
      <c r="D10" s="8">
        <v>0</v>
      </c>
      <c r="E10" s="9">
        <f t="shared" si="0"/>
        <v>0</v>
      </c>
      <c r="F10" s="8">
        <v>0</v>
      </c>
      <c r="G10" s="9">
        <f t="shared" si="1"/>
        <v>0</v>
      </c>
      <c r="H10" s="8">
        <v>0</v>
      </c>
      <c r="I10" s="9">
        <f t="shared" si="2"/>
        <v>0</v>
      </c>
      <c r="J10" s="8">
        <v>1</v>
      </c>
      <c r="K10" s="9">
        <f t="shared" si="3"/>
        <v>1.5151515151515151</v>
      </c>
      <c r="L10" s="8">
        <v>0</v>
      </c>
      <c r="M10" s="9">
        <f t="shared" si="4"/>
        <v>0</v>
      </c>
      <c r="N10" s="8">
        <v>0</v>
      </c>
      <c r="O10" s="9">
        <f t="shared" si="5"/>
        <v>0</v>
      </c>
      <c r="P10" s="8">
        <v>1</v>
      </c>
      <c r="Q10" s="9">
        <f t="shared" si="6"/>
        <v>1.8181818181818181</v>
      </c>
      <c r="R10" s="8">
        <v>0</v>
      </c>
      <c r="S10" s="9">
        <f t="shared" si="7"/>
        <v>0</v>
      </c>
    </row>
    <row r="11" spans="1:19" ht="17.25" customHeight="1" x14ac:dyDescent="0.2">
      <c r="C11" s="15" t="s">
        <v>18</v>
      </c>
      <c r="D11" s="8">
        <v>7</v>
      </c>
      <c r="E11" s="9">
        <f t="shared" si="0"/>
        <v>10.44776119402985</v>
      </c>
      <c r="F11" s="8">
        <v>1</v>
      </c>
      <c r="G11" s="9">
        <f t="shared" si="1"/>
        <v>1.639344262295082</v>
      </c>
      <c r="H11" s="8">
        <v>5</v>
      </c>
      <c r="I11" s="9">
        <f t="shared" si="2"/>
        <v>6.4102564102564097</v>
      </c>
      <c r="J11" s="8">
        <v>6</v>
      </c>
      <c r="K11" s="9">
        <f t="shared" si="3"/>
        <v>9.0909090909090917</v>
      </c>
      <c r="L11" s="8">
        <v>4</v>
      </c>
      <c r="M11" s="9">
        <f t="shared" si="4"/>
        <v>8.3333333333333321</v>
      </c>
      <c r="N11" s="8">
        <v>8</v>
      </c>
      <c r="O11" s="9">
        <f t="shared" si="5"/>
        <v>14.545454545454545</v>
      </c>
      <c r="P11" s="8">
        <v>11</v>
      </c>
      <c r="Q11" s="9">
        <f t="shared" si="6"/>
        <v>20</v>
      </c>
      <c r="R11" s="8">
        <v>11</v>
      </c>
      <c r="S11" s="9">
        <f t="shared" si="7"/>
        <v>23.913043478260871</v>
      </c>
    </row>
    <row r="12" spans="1:19" ht="17.25" customHeight="1" x14ac:dyDescent="0.2">
      <c r="C12" s="15" t="s">
        <v>6</v>
      </c>
      <c r="D12" s="8">
        <f>SUM(D3:D11)</f>
        <v>67</v>
      </c>
      <c r="E12" s="9">
        <f>(D12/D$12)*100</f>
        <v>100</v>
      </c>
      <c r="F12" s="8">
        <f>SUM(F3:F11)</f>
        <v>61</v>
      </c>
      <c r="G12" s="9">
        <f>(F12/F$12)*100</f>
        <v>100</v>
      </c>
      <c r="H12" s="8">
        <f>SUM(H3:H11)</f>
        <v>78</v>
      </c>
      <c r="I12" s="9">
        <f>(H12/H$12)*100</f>
        <v>100</v>
      </c>
      <c r="J12" s="8">
        <f>SUM(J3:J11)</f>
        <v>66</v>
      </c>
      <c r="K12" s="9">
        <f>(J12/J$12)*100</f>
        <v>100</v>
      </c>
      <c r="L12" s="8">
        <f>SUM(L3:L11)</f>
        <v>48</v>
      </c>
      <c r="M12" s="9">
        <f>(L12/L$12)*100</f>
        <v>100</v>
      </c>
      <c r="N12" s="8">
        <f>SUM(N3:N11)</f>
        <v>55</v>
      </c>
      <c r="O12" s="9">
        <f>(N12/N$12)*100</f>
        <v>100</v>
      </c>
      <c r="P12" s="8">
        <f>SUM(P3:P11)</f>
        <v>55</v>
      </c>
      <c r="Q12" s="9">
        <f>(P12/P$12)*100</f>
        <v>100</v>
      </c>
      <c r="R12" s="8">
        <f>SUM(R3:R11)</f>
        <v>46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11</v>
      </c>
      <c r="E14" s="18">
        <f t="shared" ref="E14:E23" si="8">(D14/D$23)*100</f>
        <v>11.827956989247312</v>
      </c>
      <c r="F14" s="20">
        <v>4</v>
      </c>
      <c r="G14" s="18">
        <f t="shared" ref="G14:G23" si="9">(F14/F$23)*100</f>
        <v>4.7619047619047619</v>
      </c>
      <c r="H14" s="20">
        <v>4</v>
      </c>
      <c r="I14" s="18">
        <f t="shared" ref="I14:I23" si="10">(H14/H$23)*100</f>
        <v>4.8780487804878048</v>
      </c>
      <c r="J14" s="20">
        <v>2</v>
      </c>
      <c r="K14" s="18">
        <f t="shared" ref="K14:K23" si="11">(J14/J$23)*100</f>
        <v>3.0303030303030303</v>
      </c>
      <c r="L14" s="20">
        <v>1</v>
      </c>
      <c r="M14" s="18">
        <f t="shared" ref="M14:M23" si="12">(L14/L$23)*100</f>
        <v>1.5384615384615385</v>
      </c>
      <c r="N14" s="20">
        <v>0</v>
      </c>
      <c r="O14" s="18">
        <f t="shared" ref="O14:O23" si="13">(N14/N$23)*100</f>
        <v>0</v>
      </c>
      <c r="P14" s="20">
        <v>2</v>
      </c>
      <c r="Q14" s="18">
        <f t="shared" ref="Q14:Q23" si="14">(P14/P$23)*100</f>
        <v>3.5714285714285712</v>
      </c>
      <c r="R14" s="20">
        <v>1</v>
      </c>
      <c r="S14" s="18">
        <f t="shared" ref="S14:S23" si="15">(R14/R$23)*100</f>
        <v>1.5384615384615385</v>
      </c>
    </row>
    <row r="15" spans="1:19" ht="17.25" customHeight="1" x14ac:dyDescent="0.2">
      <c r="C15" s="15" t="s">
        <v>16</v>
      </c>
      <c r="D15" s="8">
        <v>8</v>
      </c>
      <c r="E15" s="9">
        <f t="shared" si="8"/>
        <v>8.6021505376344098</v>
      </c>
      <c r="F15" s="8">
        <v>3</v>
      </c>
      <c r="G15" s="9">
        <f t="shared" si="9"/>
        <v>3.5714285714285712</v>
      </c>
      <c r="H15" s="8">
        <v>5</v>
      </c>
      <c r="I15" s="9">
        <f t="shared" si="10"/>
        <v>6.0975609756097562</v>
      </c>
      <c r="J15" s="8">
        <v>2</v>
      </c>
      <c r="K15" s="9">
        <f t="shared" si="11"/>
        <v>3.0303030303030303</v>
      </c>
      <c r="L15" s="8">
        <v>4</v>
      </c>
      <c r="M15" s="9">
        <f t="shared" si="12"/>
        <v>6.1538461538461542</v>
      </c>
      <c r="N15" s="8">
        <v>7</v>
      </c>
      <c r="O15" s="9">
        <f t="shared" si="13"/>
        <v>13.725490196078432</v>
      </c>
      <c r="P15" s="8">
        <v>9</v>
      </c>
      <c r="Q15" s="9">
        <f t="shared" si="14"/>
        <v>16.071428571428573</v>
      </c>
      <c r="R15" s="8">
        <v>9</v>
      </c>
      <c r="S15" s="9">
        <f t="shared" si="15"/>
        <v>13.846153846153847</v>
      </c>
    </row>
    <row r="16" spans="1:19" ht="17.25" customHeight="1" x14ac:dyDescent="0.2">
      <c r="C16" s="15" t="s">
        <v>11</v>
      </c>
      <c r="D16" s="8">
        <v>0</v>
      </c>
      <c r="E16" s="9">
        <f t="shared" si="8"/>
        <v>0</v>
      </c>
      <c r="F16" s="8">
        <v>0</v>
      </c>
      <c r="G16" s="9">
        <f t="shared" si="9"/>
        <v>0</v>
      </c>
      <c r="H16" s="8">
        <v>1</v>
      </c>
      <c r="I16" s="9">
        <f t="shared" si="10"/>
        <v>1.2195121951219512</v>
      </c>
      <c r="J16" s="8">
        <v>1</v>
      </c>
      <c r="K16" s="9">
        <f t="shared" si="11"/>
        <v>1.5151515151515151</v>
      </c>
      <c r="L16" s="8">
        <v>1</v>
      </c>
      <c r="M16" s="9">
        <f t="shared" si="12"/>
        <v>1.5384615384615385</v>
      </c>
      <c r="N16" s="8">
        <v>1</v>
      </c>
      <c r="O16" s="9">
        <f t="shared" si="13"/>
        <v>1.9607843137254901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3</v>
      </c>
      <c r="E17" s="9">
        <f t="shared" si="8"/>
        <v>3.225806451612903</v>
      </c>
      <c r="F17" s="8">
        <v>2</v>
      </c>
      <c r="G17" s="9">
        <f t="shared" si="9"/>
        <v>2.3809523809523809</v>
      </c>
      <c r="H17" s="8">
        <v>4</v>
      </c>
      <c r="I17" s="9">
        <f t="shared" si="10"/>
        <v>4.8780487804878048</v>
      </c>
      <c r="J17" s="8">
        <v>4</v>
      </c>
      <c r="K17" s="9">
        <f t="shared" si="11"/>
        <v>6.0606060606060606</v>
      </c>
      <c r="L17" s="8">
        <v>3</v>
      </c>
      <c r="M17" s="9">
        <f t="shared" si="12"/>
        <v>4.6153846153846159</v>
      </c>
      <c r="N17" s="8">
        <v>4</v>
      </c>
      <c r="O17" s="9">
        <f t="shared" si="13"/>
        <v>7.8431372549019605</v>
      </c>
      <c r="P17" s="8">
        <v>2</v>
      </c>
      <c r="Q17" s="9">
        <f t="shared" si="14"/>
        <v>3.5714285714285712</v>
      </c>
      <c r="R17" s="8">
        <v>2</v>
      </c>
      <c r="S17" s="9">
        <f t="shared" si="15"/>
        <v>3.0769230769230771</v>
      </c>
    </row>
    <row r="18" spans="2:19" ht="17.25" customHeight="1" x14ac:dyDescent="0.2">
      <c r="C18" s="15" t="s">
        <v>12</v>
      </c>
      <c r="D18" s="8">
        <v>8</v>
      </c>
      <c r="E18" s="9">
        <f t="shared" si="8"/>
        <v>8.6021505376344098</v>
      </c>
      <c r="F18" s="8">
        <v>4</v>
      </c>
      <c r="G18" s="9">
        <f t="shared" si="9"/>
        <v>4.7619047619047619</v>
      </c>
      <c r="H18" s="8">
        <v>7</v>
      </c>
      <c r="I18" s="9">
        <f t="shared" si="10"/>
        <v>8.536585365853659</v>
      </c>
      <c r="J18" s="8">
        <v>5</v>
      </c>
      <c r="K18" s="9">
        <f t="shared" si="11"/>
        <v>7.5757575757575761</v>
      </c>
      <c r="L18" s="8">
        <v>6</v>
      </c>
      <c r="M18" s="9">
        <f t="shared" si="12"/>
        <v>9.2307692307692317</v>
      </c>
      <c r="N18" s="8">
        <v>3</v>
      </c>
      <c r="O18" s="9">
        <f t="shared" si="13"/>
        <v>5.8823529411764701</v>
      </c>
      <c r="P18" s="8">
        <v>3</v>
      </c>
      <c r="Q18" s="9">
        <f t="shared" si="14"/>
        <v>5.3571428571428568</v>
      </c>
      <c r="R18" s="8">
        <v>8</v>
      </c>
      <c r="S18" s="9">
        <f t="shared" si="15"/>
        <v>12.307692307692308</v>
      </c>
    </row>
    <row r="19" spans="2:19" ht="17.25" customHeight="1" x14ac:dyDescent="0.2">
      <c r="C19" s="15" t="s">
        <v>13</v>
      </c>
      <c r="D19" s="8">
        <v>0</v>
      </c>
      <c r="E19" s="9">
        <f t="shared" si="8"/>
        <v>0</v>
      </c>
      <c r="F19" s="8">
        <v>0</v>
      </c>
      <c r="G19" s="9">
        <f t="shared" si="9"/>
        <v>0</v>
      </c>
      <c r="H19" s="8">
        <v>0</v>
      </c>
      <c r="I19" s="9">
        <f t="shared" si="10"/>
        <v>0</v>
      </c>
      <c r="J19" s="8">
        <v>0</v>
      </c>
      <c r="K19" s="9">
        <f t="shared" si="11"/>
        <v>0</v>
      </c>
      <c r="L19" s="8">
        <v>0</v>
      </c>
      <c r="M19" s="9">
        <f t="shared" si="12"/>
        <v>0</v>
      </c>
      <c r="N19" s="8">
        <v>0</v>
      </c>
      <c r="O19" s="9">
        <f t="shared" si="13"/>
        <v>0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55</v>
      </c>
      <c r="E20" s="9">
        <f t="shared" si="8"/>
        <v>59.13978494623656</v>
      </c>
      <c r="F20" s="8">
        <v>64</v>
      </c>
      <c r="G20" s="9">
        <f t="shared" si="9"/>
        <v>76.19047619047619</v>
      </c>
      <c r="H20" s="8">
        <v>52</v>
      </c>
      <c r="I20" s="9">
        <f t="shared" si="10"/>
        <v>63.414634146341463</v>
      </c>
      <c r="J20" s="8">
        <v>47</v>
      </c>
      <c r="K20" s="9">
        <f t="shared" si="11"/>
        <v>71.212121212121218</v>
      </c>
      <c r="L20" s="8">
        <v>44</v>
      </c>
      <c r="M20" s="9">
        <f t="shared" si="12"/>
        <v>67.692307692307693</v>
      </c>
      <c r="N20" s="8">
        <v>30</v>
      </c>
      <c r="O20" s="9">
        <f t="shared" si="13"/>
        <v>58.82352941176471</v>
      </c>
      <c r="P20" s="8">
        <v>32</v>
      </c>
      <c r="Q20" s="9">
        <f t="shared" si="14"/>
        <v>57.142857142857139</v>
      </c>
      <c r="R20" s="8">
        <v>36</v>
      </c>
      <c r="S20" s="9">
        <f t="shared" si="15"/>
        <v>55.384615384615387</v>
      </c>
    </row>
    <row r="21" spans="2:19" ht="17.25" customHeight="1" x14ac:dyDescent="0.2">
      <c r="C21" s="15" t="s">
        <v>15</v>
      </c>
      <c r="D21" s="8">
        <v>0</v>
      </c>
      <c r="E21" s="9">
        <f t="shared" si="8"/>
        <v>0</v>
      </c>
      <c r="F21" s="8">
        <v>0</v>
      </c>
      <c r="G21" s="9">
        <f t="shared" si="9"/>
        <v>0</v>
      </c>
      <c r="H21" s="8">
        <v>0</v>
      </c>
      <c r="I21" s="9">
        <f t="shared" si="10"/>
        <v>0</v>
      </c>
      <c r="J21" s="8">
        <v>0</v>
      </c>
      <c r="K21" s="9">
        <f t="shared" si="11"/>
        <v>0</v>
      </c>
      <c r="L21" s="8">
        <v>0</v>
      </c>
      <c r="M21" s="9">
        <f t="shared" si="12"/>
        <v>0</v>
      </c>
      <c r="N21" s="8">
        <v>1</v>
      </c>
      <c r="O21" s="9">
        <f t="shared" si="13"/>
        <v>1.9607843137254901</v>
      </c>
      <c r="P21" s="8">
        <v>2</v>
      </c>
      <c r="Q21" s="9">
        <f t="shared" si="14"/>
        <v>3.5714285714285712</v>
      </c>
      <c r="R21" s="8">
        <v>0</v>
      </c>
      <c r="S21" s="9">
        <f t="shared" si="15"/>
        <v>0</v>
      </c>
    </row>
    <row r="22" spans="2:19" ht="17.25" customHeight="1" x14ac:dyDescent="0.2">
      <c r="C22" s="15" t="s">
        <v>18</v>
      </c>
      <c r="D22" s="8">
        <v>8</v>
      </c>
      <c r="E22" s="9">
        <f t="shared" si="8"/>
        <v>8.6021505376344098</v>
      </c>
      <c r="F22" s="8">
        <v>7</v>
      </c>
      <c r="G22" s="9">
        <f t="shared" si="9"/>
        <v>8.3333333333333321</v>
      </c>
      <c r="H22" s="8">
        <v>9</v>
      </c>
      <c r="I22" s="9">
        <f t="shared" si="10"/>
        <v>10.975609756097562</v>
      </c>
      <c r="J22" s="8">
        <v>5</v>
      </c>
      <c r="K22" s="9">
        <f t="shared" si="11"/>
        <v>7.5757575757575761</v>
      </c>
      <c r="L22" s="8">
        <v>6</v>
      </c>
      <c r="M22" s="9">
        <f t="shared" si="12"/>
        <v>9.2307692307692317</v>
      </c>
      <c r="N22" s="8">
        <v>5</v>
      </c>
      <c r="O22" s="9">
        <f t="shared" si="13"/>
        <v>9.8039215686274517</v>
      </c>
      <c r="P22" s="8">
        <v>6</v>
      </c>
      <c r="Q22" s="9">
        <f t="shared" si="14"/>
        <v>10.714285714285714</v>
      </c>
      <c r="R22" s="8">
        <v>9</v>
      </c>
      <c r="S22" s="9">
        <f t="shared" si="15"/>
        <v>13.846153846153847</v>
      </c>
    </row>
    <row r="23" spans="2:19" ht="17.25" customHeight="1" x14ac:dyDescent="0.2">
      <c r="C23" s="15" t="s">
        <v>6</v>
      </c>
      <c r="D23" s="8">
        <f>SUM(D14:D22)</f>
        <v>93</v>
      </c>
      <c r="E23" s="9">
        <f t="shared" si="8"/>
        <v>100</v>
      </c>
      <c r="F23" s="8">
        <f>SUM(F14:F22)</f>
        <v>84</v>
      </c>
      <c r="G23" s="9">
        <f t="shared" si="9"/>
        <v>100</v>
      </c>
      <c r="H23" s="8">
        <f>SUM(H14:H22)</f>
        <v>82</v>
      </c>
      <c r="I23" s="9">
        <f t="shared" si="10"/>
        <v>100</v>
      </c>
      <c r="J23" s="8">
        <f>SUM(J14:J22)</f>
        <v>66</v>
      </c>
      <c r="K23" s="9">
        <f t="shared" si="11"/>
        <v>100</v>
      </c>
      <c r="L23" s="8">
        <f>SUM(L14:L22)</f>
        <v>65</v>
      </c>
      <c r="M23" s="9">
        <f t="shared" si="12"/>
        <v>100</v>
      </c>
      <c r="N23" s="8">
        <f>SUM(N14:N22)</f>
        <v>51</v>
      </c>
      <c r="O23" s="9">
        <f t="shared" si="13"/>
        <v>100</v>
      </c>
      <c r="P23" s="8">
        <f>SUM(P14:P22)</f>
        <v>56</v>
      </c>
      <c r="Q23" s="9">
        <f t="shared" si="14"/>
        <v>100</v>
      </c>
      <c r="R23" s="8">
        <f>SUM(R14:R22)</f>
        <v>65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12</v>
      </c>
      <c r="E25" s="18">
        <f t="shared" ref="E25:E33" si="17">(D25/D$34)*100</f>
        <v>7.5</v>
      </c>
      <c r="F25" s="20">
        <f t="shared" si="16"/>
        <v>5</v>
      </c>
      <c r="G25" s="18">
        <f t="shared" ref="G25:G33" si="18">(F25/F$34)*100</f>
        <v>3.4482758620689653</v>
      </c>
      <c r="H25" s="20">
        <f t="shared" ref="H25:L33" si="19">SUM(H3,H14)</f>
        <v>4</v>
      </c>
      <c r="I25" s="18">
        <f t="shared" ref="I25:I33" si="20">(H25/H$34)*100</f>
        <v>2.5</v>
      </c>
      <c r="J25" s="20">
        <f t="shared" ref="J25:J33" si="21">SUM(J3,J14)</f>
        <v>3</v>
      </c>
      <c r="K25" s="18">
        <f t="shared" ref="K25:K33" si="22">(J25/J$34)*100</f>
        <v>2.2727272727272729</v>
      </c>
      <c r="L25" s="20">
        <f t="shared" si="19"/>
        <v>1</v>
      </c>
      <c r="M25" s="18">
        <f t="shared" ref="M25:M33" si="23">(L25/L$34)*100</f>
        <v>0.88495575221238942</v>
      </c>
      <c r="N25" s="20">
        <f t="shared" ref="N25:P33" si="24">SUM(N3,N14)</f>
        <v>1</v>
      </c>
      <c r="O25" s="18">
        <f t="shared" ref="O25:O33" si="25">(N25/N$34)*100</f>
        <v>0.94339622641509435</v>
      </c>
      <c r="P25" s="20">
        <f t="shared" si="24"/>
        <v>3</v>
      </c>
      <c r="Q25" s="18">
        <f t="shared" ref="Q25:Q33" si="26">(P25/P$34)*100</f>
        <v>2.7027027027027026</v>
      </c>
      <c r="R25" s="20">
        <f t="shared" ref="R25" si="27">SUM(R3,R14)</f>
        <v>3</v>
      </c>
      <c r="S25" s="18">
        <f t="shared" ref="S25:S33" si="28">(R25/R$34)*100</f>
        <v>2.7027027027027026</v>
      </c>
    </row>
    <row r="26" spans="2:19" ht="17.25" customHeight="1" x14ac:dyDescent="0.2">
      <c r="C26" s="15" t="s">
        <v>16</v>
      </c>
      <c r="D26" s="8">
        <f t="shared" si="16"/>
        <v>11</v>
      </c>
      <c r="E26" s="9">
        <f t="shared" si="17"/>
        <v>6.8750000000000009</v>
      </c>
      <c r="F26" s="8">
        <f t="shared" si="16"/>
        <v>10</v>
      </c>
      <c r="G26" s="9">
        <f t="shared" si="18"/>
        <v>6.8965517241379306</v>
      </c>
      <c r="H26" s="8">
        <f t="shared" si="19"/>
        <v>13</v>
      </c>
      <c r="I26" s="9">
        <f t="shared" si="20"/>
        <v>8.125</v>
      </c>
      <c r="J26" s="8">
        <f t="shared" si="21"/>
        <v>4</v>
      </c>
      <c r="K26" s="9">
        <f t="shared" si="22"/>
        <v>3.0303030303030303</v>
      </c>
      <c r="L26" s="8">
        <f t="shared" si="19"/>
        <v>6</v>
      </c>
      <c r="M26" s="9">
        <f t="shared" si="23"/>
        <v>5.3097345132743365</v>
      </c>
      <c r="N26" s="8">
        <f t="shared" si="24"/>
        <v>8</v>
      </c>
      <c r="O26" s="9">
        <f t="shared" si="25"/>
        <v>7.5471698113207548</v>
      </c>
      <c r="P26" s="8">
        <f t="shared" si="24"/>
        <v>11</v>
      </c>
      <c r="Q26" s="9">
        <f t="shared" si="26"/>
        <v>9.9099099099099099</v>
      </c>
      <c r="R26" s="8">
        <f t="shared" ref="R26" si="29">SUM(R4,R15)</f>
        <v>11</v>
      </c>
      <c r="S26" s="9">
        <f t="shared" si="28"/>
        <v>9.9099099099099099</v>
      </c>
    </row>
    <row r="27" spans="2:19" ht="17.25" customHeight="1" x14ac:dyDescent="0.2">
      <c r="C27" s="15" t="s">
        <v>11</v>
      </c>
      <c r="D27" s="8">
        <f t="shared" si="16"/>
        <v>0</v>
      </c>
      <c r="E27" s="9">
        <f t="shared" si="17"/>
        <v>0</v>
      </c>
      <c r="F27" s="8">
        <f t="shared" si="16"/>
        <v>0</v>
      </c>
      <c r="G27" s="9">
        <f t="shared" si="18"/>
        <v>0</v>
      </c>
      <c r="H27" s="8">
        <f t="shared" si="19"/>
        <v>2</v>
      </c>
      <c r="I27" s="9">
        <f t="shared" si="20"/>
        <v>1.25</v>
      </c>
      <c r="J27" s="8">
        <f t="shared" si="21"/>
        <v>1</v>
      </c>
      <c r="K27" s="9">
        <f t="shared" si="22"/>
        <v>0.75757575757575757</v>
      </c>
      <c r="L27" s="8">
        <f t="shared" si="19"/>
        <v>1</v>
      </c>
      <c r="M27" s="9">
        <f t="shared" si="23"/>
        <v>0.88495575221238942</v>
      </c>
      <c r="N27" s="8">
        <f t="shared" si="24"/>
        <v>1</v>
      </c>
      <c r="O27" s="9">
        <f t="shared" si="25"/>
        <v>0.94339622641509435</v>
      </c>
      <c r="P27" s="8">
        <f t="shared" si="24"/>
        <v>0</v>
      </c>
      <c r="Q27" s="9">
        <f t="shared" si="26"/>
        <v>0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5</v>
      </c>
      <c r="E28" s="9">
        <f t="shared" si="17"/>
        <v>3.125</v>
      </c>
      <c r="F28" s="8">
        <f t="shared" si="16"/>
        <v>5</v>
      </c>
      <c r="G28" s="9">
        <f t="shared" si="18"/>
        <v>3.4482758620689653</v>
      </c>
      <c r="H28" s="8">
        <f t="shared" si="19"/>
        <v>9</v>
      </c>
      <c r="I28" s="9">
        <f t="shared" si="20"/>
        <v>5.625</v>
      </c>
      <c r="J28" s="8">
        <f t="shared" si="21"/>
        <v>4</v>
      </c>
      <c r="K28" s="9">
        <f t="shared" si="22"/>
        <v>3.0303030303030303</v>
      </c>
      <c r="L28" s="8">
        <f t="shared" si="19"/>
        <v>6</v>
      </c>
      <c r="M28" s="9">
        <f t="shared" si="23"/>
        <v>5.3097345132743365</v>
      </c>
      <c r="N28" s="8">
        <f t="shared" si="24"/>
        <v>6</v>
      </c>
      <c r="O28" s="9">
        <f t="shared" si="25"/>
        <v>5.6603773584905666</v>
      </c>
      <c r="P28" s="8">
        <f t="shared" si="24"/>
        <v>3</v>
      </c>
      <c r="Q28" s="9">
        <f t="shared" si="26"/>
        <v>2.7027027027027026</v>
      </c>
      <c r="R28" s="8">
        <f t="shared" ref="R28" si="31">SUM(R6,R17)</f>
        <v>2</v>
      </c>
      <c r="S28" s="9">
        <f t="shared" si="28"/>
        <v>1.8018018018018018</v>
      </c>
    </row>
    <row r="29" spans="2:19" ht="17.25" customHeight="1" x14ac:dyDescent="0.2">
      <c r="C29" s="15" t="s">
        <v>12</v>
      </c>
      <c r="D29" s="8">
        <f t="shared" si="16"/>
        <v>11</v>
      </c>
      <c r="E29" s="9">
        <f t="shared" si="17"/>
        <v>6.8750000000000009</v>
      </c>
      <c r="F29" s="8">
        <f t="shared" si="16"/>
        <v>6</v>
      </c>
      <c r="G29" s="9">
        <f t="shared" si="18"/>
        <v>4.1379310344827589</v>
      </c>
      <c r="H29" s="8">
        <f t="shared" si="19"/>
        <v>14</v>
      </c>
      <c r="I29" s="9">
        <f t="shared" si="20"/>
        <v>8.75</v>
      </c>
      <c r="J29" s="8">
        <f t="shared" si="21"/>
        <v>15</v>
      </c>
      <c r="K29" s="9">
        <f t="shared" si="22"/>
        <v>11.363636363636363</v>
      </c>
      <c r="L29" s="8">
        <f t="shared" si="19"/>
        <v>7</v>
      </c>
      <c r="M29" s="9">
        <f t="shared" si="23"/>
        <v>6.1946902654867255</v>
      </c>
      <c r="N29" s="8">
        <f t="shared" si="24"/>
        <v>6</v>
      </c>
      <c r="O29" s="9">
        <f t="shared" si="25"/>
        <v>5.6603773584905666</v>
      </c>
      <c r="P29" s="8">
        <f t="shared" si="24"/>
        <v>6</v>
      </c>
      <c r="Q29" s="9">
        <f t="shared" si="26"/>
        <v>5.4054054054054053</v>
      </c>
      <c r="R29" s="8">
        <f t="shared" ref="R29" si="32">SUM(R7,R18)</f>
        <v>10</v>
      </c>
      <c r="S29" s="9">
        <f t="shared" si="28"/>
        <v>9.0090090090090094</v>
      </c>
    </row>
    <row r="30" spans="2:19" ht="17.25" customHeight="1" x14ac:dyDescent="0.2">
      <c r="C30" s="15" t="s">
        <v>13</v>
      </c>
      <c r="D30" s="8">
        <f t="shared" si="16"/>
        <v>0</v>
      </c>
      <c r="E30" s="9">
        <f t="shared" si="17"/>
        <v>0</v>
      </c>
      <c r="F30" s="8">
        <f t="shared" si="16"/>
        <v>0</v>
      </c>
      <c r="G30" s="9">
        <f t="shared" si="18"/>
        <v>0</v>
      </c>
      <c r="H30" s="8">
        <f t="shared" si="19"/>
        <v>0</v>
      </c>
      <c r="I30" s="9">
        <f t="shared" si="20"/>
        <v>0</v>
      </c>
      <c r="J30" s="8">
        <f t="shared" si="21"/>
        <v>1</v>
      </c>
      <c r="K30" s="9">
        <f t="shared" si="22"/>
        <v>0.75757575757575757</v>
      </c>
      <c r="L30" s="8">
        <f t="shared" si="19"/>
        <v>0</v>
      </c>
      <c r="M30" s="9">
        <f t="shared" si="23"/>
        <v>0</v>
      </c>
      <c r="N30" s="8">
        <f t="shared" si="24"/>
        <v>0</v>
      </c>
      <c r="O30" s="9">
        <f t="shared" si="25"/>
        <v>0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106</v>
      </c>
      <c r="E31" s="9">
        <f t="shared" si="17"/>
        <v>66.25</v>
      </c>
      <c r="F31" s="8">
        <f t="shared" si="16"/>
        <v>111</v>
      </c>
      <c r="G31" s="9">
        <f t="shared" si="18"/>
        <v>76.551724137931032</v>
      </c>
      <c r="H31" s="8">
        <f t="shared" si="19"/>
        <v>104</v>
      </c>
      <c r="I31" s="9">
        <f t="shared" si="20"/>
        <v>65</v>
      </c>
      <c r="J31" s="8">
        <f t="shared" si="21"/>
        <v>92</v>
      </c>
      <c r="K31" s="9">
        <f t="shared" si="22"/>
        <v>69.696969696969703</v>
      </c>
      <c r="L31" s="8">
        <f t="shared" si="19"/>
        <v>82</v>
      </c>
      <c r="M31" s="9">
        <f t="shared" si="23"/>
        <v>72.56637168141593</v>
      </c>
      <c r="N31" s="8">
        <f t="shared" si="24"/>
        <v>70</v>
      </c>
      <c r="O31" s="9">
        <f t="shared" si="25"/>
        <v>66.037735849056602</v>
      </c>
      <c r="P31" s="8">
        <f t="shared" si="24"/>
        <v>68</v>
      </c>
      <c r="Q31" s="9">
        <f t="shared" si="26"/>
        <v>61.261261261261254</v>
      </c>
      <c r="R31" s="8">
        <f t="shared" ref="R31" si="34">SUM(R9,R20)</f>
        <v>65</v>
      </c>
      <c r="S31" s="9">
        <f t="shared" si="28"/>
        <v>58.558558558558559</v>
      </c>
    </row>
    <row r="32" spans="2:19" ht="17.25" customHeight="1" x14ac:dyDescent="0.2">
      <c r="C32" s="15" t="s">
        <v>15</v>
      </c>
      <c r="D32" s="8">
        <f t="shared" si="16"/>
        <v>0</v>
      </c>
      <c r="E32" s="9">
        <f t="shared" si="17"/>
        <v>0</v>
      </c>
      <c r="F32" s="8">
        <f t="shared" si="16"/>
        <v>0</v>
      </c>
      <c r="G32" s="9">
        <f t="shared" si="18"/>
        <v>0</v>
      </c>
      <c r="H32" s="8">
        <f t="shared" si="19"/>
        <v>0</v>
      </c>
      <c r="I32" s="9">
        <f t="shared" si="20"/>
        <v>0</v>
      </c>
      <c r="J32" s="8">
        <f t="shared" si="21"/>
        <v>1</v>
      </c>
      <c r="K32" s="9">
        <f t="shared" si="22"/>
        <v>0.75757575757575757</v>
      </c>
      <c r="L32" s="8">
        <f t="shared" si="19"/>
        <v>0</v>
      </c>
      <c r="M32" s="9">
        <f t="shared" si="23"/>
        <v>0</v>
      </c>
      <c r="N32" s="8">
        <f t="shared" si="24"/>
        <v>1</v>
      </c>
      <c r="O32" s="9">
        <f t="shared" si="25"/>
        <v>0.94339622641509435</v>
      </c>
      <c r="P32" s="8">
        <f t="shared" si="24"/>
        <v>3</v>
      </c>
      <c r="Q32" s="9">
        <f t="shared" si="26"/>
        <v>2.7027027027027026</v>
      </c>
      <c r="R32" s="8">
        <f t="shared" ref="R32" si="35">SUM(R10,R21)</f>
        <v>0</v>
      </c>
      <c r="S32" s="9">
        <f t="shared" si="28"/>
        <v>0</v>
      </c>
    </row>
    <row r="33" spans="2:19" ht="17.25" customHeight="1" x14ac:dyDescent="0.2">
      <c r="C33" s="15" t="s">
        <v>18</v>
      </c>
      <c r="D33" s="8">
        <f t="shared" si="16"/>
        <v>15</v>
      </c>
      <c r="E33" s="9">
        <f t="shared" si="17"/>
        <v>9.375</v>
      </c>
      <c r="F33" s="8">
        <f t="shared" si="16"/>
        <v>8</v>
      </c>
      <c r="G33" s="9">
        <f t="shared" si="18"/>
        <v>5.5172413793103452</v>
      </c>
      <c r="H33" s="8">
        <f t="shared" si="19"/>
        <v>14</v>
      </c>
      <c r="I33" s="9">
        <f t="shared" si="20"/>
        <v>8.75</v>
      </c>
      <c r="J33" s="8">
        <f t="shared" si="21"/>
        <v>11</v>
      </c>
      <c r="K33" s="9">
        <f t="shared" si="22"/>
        <v>8.3333333333333321</v>
      </c>
      <c r="L33" s="8">
        <f t="shared" si="19"/>
        <v>10</v>
      </c>
      <c r="M33" s="9">
        <f t="shared" si="23"/>
        <v>8.8495575221238933</v>
      </c>
      <c r="N33" s="8">
        <f t="shared" si="24"/>
        <v>13</v>
      </c>
      <c r="O33" s="9">
        <f t="shared" si="25"/>
        <v>12.264150943396226</v>
      </c>
      <c r="P33" s="8">
        <f t="shared" si="24"/>
        <v>17</v>
      </c>
      <c r="Q33" s="9">
        <f t="shared" si="26"/>
        <v>15.315315315315313</v>
      </c>
      <c r="R33" s="8">
        <f t="shared" ref="R33" si="36">SUM(R11,R22)</f>
        <v>20</v>
      </c>
      <c r="S33" s="9">
        <f t="shared" si="28"/>
        <v>18.018018018018019</v>
      </c>
    </row>
    <row r="34" spans="2:19" ht="17.25" customHeight="1" x14ac:dyDescent="0.2">
      <c r="C34" s="15" t="s">
        <v>6</v>
      </c>
      <c r="D34" s="8">
        <f>SUM(D25:D33)</f>
        <v>160</v>
      </c>
      <c r="E34" s="9">
        <f>(D34/D$34)*100</f>
        <v>100</v>
      </c>
      <c r="F34" s="8">
        <f>SUM(F25:F33)</f>
        <v>145</v>
      </c>
      <c r="G34" s="9">
        <f>(F34/F$34)*100</f>
        <v>100</v>
      </c>
      <c r="H34" s="8">
        <f>SUM(H25:H33)</f>
        <v>160</v>
      </c>
      <c r="I34" s="9">
        <f>(H34/H$34)*100</f>
        <v>100</v>
      </c>
      <c r="J34" s="8">
        <f>SUM(J25:J33)</f>
        <v>132</v>
      </c>
      <c r="K34" s="9">
        <f>(J34/J$34)*100</f>
        <v>100</v>
      </c>
      <c r="L34" s="8">
        <f>SUM(L25:L33)</f>
        <v>113</v>
      </c>
      <c r="M34" s="9">
        <f>(L34/L$34)*100</f>
        <v>100</v>
      </c>
      <c r="N34" s="8">
        <f>SUM(N25:N33)</f>
        <v>106</v>
      </c>
      <c r="O34" s="9">
        <f>(N34/N$34)*100</f>
        <v>100</v>
      </c>
      <c r="P34" s="8">
        <f>SUM(P25:P33)</f>
        <v>111</v>
      </c>
      <c r="Q34" s="9">
        <f>(P34/P$34)*100</f>
        <v>100</v>
      </c>
      <c r="R34" s="8">
        <f>SUM(R25:R33)</f>
        <v>111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84" orientation="portrait" r:id="rId1"/>
  <headerFooter>
    <oddHeader>&amp;L&amp;"Arial Narrow,Bold"&amp;14No School-Spring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C7C1-8DD1-42A1-BF19-B91D2099E3AA}">
  <sheetPr>
    <tabColor rgb="FFFF0000"/>
    <pageSetUpPr fitToPage="1"/>
  </sheetPr>
  <dimension ref="A1:S36"/>
  <sheetViews>
    <sheetView topLeftCell="B7" zoomScaleNormal="100" workbookViewId="0">
      <selection activeCell="R34" sqref="R34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5" width="7.42578125" style="1" bestFit="1" customWidth="1"/>
    <col min="6" max="13" width="5.42578125" style="1" customWidth="1"/>
    <col min="14" max="14" width="6.140625" style="1" customWidth="1"/>
    <col min="15" max="15" width="5.7109375" style="1" customWidth="1"/>
    <col min="16" max="17" width="5.42578125" style="1" customWidth="1"/>
    <col min="18" max="16384" width="9.140625" style="1"/>
  </cols>
  <sheetData>
    <row r="1" spans="1:19" ht="24" thickTop="1" x14ac:dyDescent="0.35">
      <c r="A1" s="3"/>
      <c r="B1" s="21" t="s">
        <v>21</v>
      </c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5</v>
      </c>
      <c r="B3" s="1" t="s">
        <v>2</v>
      </c>
      <c r="C3" s="14" t="s">
        <v>22</v>
      </c>
      <c r="D3" s="8">
        <f>'All (CLASS)'!D3+'All (Business)'!D3+'All (SEPS)'!D3+'All (SEST)'!D3+'All (00)'!D3</f>
        <v>98</v>
      </c>
      <c r="E3" s="9">
        <f>(D3/D$12)*100</f>
        <v>1.7641764176417642</v>
      </c>
      <c r="F3" s="8">
        <f>'All (CLASS)'!F3+'All (Business)'!F3+'All (SEPS)'!F3+'All (SEST)'!F3+'All (00)'!F3</f>
        <v>81</v>
      </c>
      <c r="G3" s="9">
        <f>(F3/F$12)*100</f>
        <v>1.4735310169183191</v>
      </c>
      <c r="H3" s="2">
        <f>'All (CLASS)'!H3+'All (Business)'!H3+'All (SEPS)'!H3+'All (SEST)'!H3+'All (00)'!H3</f>
        <v>77</v>
      </c>
      <c r="I3" s="9">
        <f>(H3/H$12)*100</f>
        <v>1.4172648628750231</v>
      </c>
      <c r="J3" s="2">
        <f>'All (CLASS)'!J3+'All (Business)'!J3+'All (SEPS)'!J3+'All (SEST)'!J3+'All (00)'!J3</f>
        <v>73</v>
      </c>
      <c r="K3" s="9">
        <f>(J3/J$12)*100</f>
        <v>1.44812537195001</v>
      </c>
      <c r="L3" s="2">
        <f>'All (CLASS)'!L3+'All (Business)'!L3+'All (SEPS)'!L3+'All (SEST)'!L3+'All (00)'!L3</f>
        <v>61</v>
      </c>
      <c r="M3" s="9">
        <f>(L3/L$12)*100</f>
        <v>1.2931948272206912</v>
      </c>
      <c r="N3" s="2">
        <f>'All (CLASS)'!N3+'All (Business)'!N3+'All (SEPS)'!N3+'All (SEST)'!N3+'All (00)'!N3</f>
        <v>64</v>
      </c>
      <c r="O3" s="9">
        <f>(N3/N$12)*100</f>
        <v>1.4433919711321606</v>
      </c>
      <c r="P3" s="2">
        <f>'All (CLASS)'!P3+'All (Business)'!P3+'All (SEPS)'!P3+'All (SEST)'!P3+'All (00)'!P3</f>
        <v>62</v>
      </c>
      <c r="Q3" s="9">
        <f>(P3/P$12)*100</f>
        <v>1.3756378966052807</v>
      </c>
      <c r="R3" s="2">
        <f>'All (CLASS)'!R3+'All (Business)'!R3+'All (SEPS)'!R3+'All (SEST)'!R3+'All (00)'!R3</f>
        <v>74</v>
      </c>
      <c r="S3" s="9">
        <f>(R3/R$12)*100</f>
        <v>1.5890057977238567</v>
      </c>
    </row>
    <row r="4" spans="1:19" ht="17.25" customHeight="1" x14ac:dyDescent="0.2">
      <c r="C4" s="15" t="s">
        <v>16</v>
      </c>
      <c r="D4" s="8">
        <f>'All (CLASS)'!D4+'All (Business)'!D4+'All (SEPS)'!D4+'All (SEST)'!D4+'All (00)'!D4</f>
        <v>642</v>
      </c>
      <c r="E4" s="9">
        <f t="shared" ref="E4:E12" si="0">(D4/D$12)*100</f>
        <v>11.557155715571557</v>
      </c>
      <c r="F4" s="8">
        <f>'All (CLASS)'!F4+'All (Business)'!F4+'All (SEPS)'!F4+'All (SEST)'!F4+'All (00)'!F4</f>
        <v>673</v>
      </c>
      <c r="G4" s="9">
        <f t="shared" ref="G4:G12" si="1">(F4/F$12)*100</f>
        <v>12.243041659086774</v>
      </c>
      <c r="H4" s="2">
        <f>'All (CLASS)'!H4+'All (Business)'!H4+'All (SEPS)'!H4+'All (SEST)'!H4+'All (00)'!H4</f>
        <v>696</v>
      </c>
      <c r="I4" s="9">
        <f t="shared" ref="I4:I12" si="2">(H4/H$12)*100</f>
        <v>12.810601877415792</v>
      </c>
      <c r="J4" s="2">
        <f>'All (CLASS)'!J4+'All (Business)'!J4+'All (SEPS)'!J4+'All (SEST)'!J4+'All (00)'!J4</f>
        <v>674</v>
      </c>
      <c r="K4" s="9">
        <f t="shared" ref="K4:K12" si="3">(J4/J$12)*100</f>
        <v>13.370363023209681</v>
      </c>
      <c r="L4" s="2">
        <f>'All (CLASS)'!L4+'All (Business)'!L4+'All (SEPS)'!L4+'All (SEST)'!L4+'All (00)'!L4</f>
        <v>660</v>
      </c>
      <c r="M4" s="9">
        <f t="shared" ref="M4:M12" si="4">(L4/L$12)*100</f>
        <v>13.991944032223872</v>
      </c>
      <c r="N4" s="2">
        <f>'All (CLASS)'!N4+'All (Business)'!N4+'All (SEPS)'!N4+'All (SEST)'!N4+'All (00)'!N4</f>
        <v>645</v>
      </c>
      <c r="O4" s="9">
        <f t="shared" ref="O4:O12" si="5">(N4/N$12)*100</f>
        <v>14.546684709066307</v>
      </c>
      <c r="P4" s="2">
        <f>'All (CLASS)'!P4+'All (Business)'!P4+'All (SEPS)'!P4+'All (SEST)'!P4+'All (00)'!P4</f>
        <v>683</v>
      </c>
      <c r="Q4" s="9">
        <f t="shared" ref="Q4:Q12" si="6">(P4/P$12)*100</f>
        <v>15.154204570667851</v>
      </c>
      <c r="R4" s="2">
        <f>'All (CLASS)'!R4+'All (Business)'!R4+'All (SEPS)'!R4+'All (SEST)'!R4+'All (00)'!R4</f>
        <v>795</v>
      </c>
      <c r="S4" s="9">
        <f t="shared" ref="S4:S12" si="7">(R4/R$12)*100</f>
        <v>17.07107579987116</v>
      </c>
    </row>
    <row r="5" spans="1:19" ht="17.25" customHeight="1" x14ac:dyDescent="0.2">
      <c r="C5" s="15" t="s">
        <v>11</v>
      </c>
      <c r="D5" s="8">
        <f>'All (CLASS)'!D5+'All (Business)'!D5+'All (SEPS)'!D5+'All (SEST)'!D5+'All (00)'!D5</f>
        <v>5</v>
      </c>
      <c r="E5" s="9">
        <f t="shared" si="0"/>
        <v>9.0009000900090008E-2</v>
      </c>
      <c r="F5" s="8">
        <f>'All (CLASS)'!F5+'All (Business)'!F5+'All (SEPS)'!F5+'All (SEST)'!F5+'All (00)'!F5</f>
        <v>7</v>
      </c>
      <c r="G5" s="9">
        <f t="shared" si="1"/>
        <v>0.12734218664726213</v>
      </c>
      <c r="H5" s="2">
        <f>'All (CLASS)'!H5+'All (Business)'!H5+'All (SEPS)'!H5+'All (SEST)'!H5+'All (00)'!H5</f>
        <v>6</v>
      </c>
      <c r="I5" s="9">
        <f t="shared" si="2"/>
        <v>0.11043622308117064</v>
      </c>
      <c r="J5" s="2">
        <f>'All (CLASS)'!J5+'All (Business)'!J5+'All (SEPS)'!J5+'All (SEST)'!J5+'All (00)'!J5</f>
        <v>8</v>
      </c>
      <c r="K5" s="9">
        <f t="shared" si="3"/>
        <v>0.15869867089863121</v>
      </c>
      <c r="L5" s="2">
        <f>'All (CLASS)'!L5+'All (Business)'!L5+'All (SEPS)'!L5+'All (SEST)'!L5+'All (00)'!L5</f>
        <v>9</v>
      </c>
      <c r="M5" s="9">
        <f t="shared" si="4"/>
        <v>0.19079923680305277</v>
      </c>
      <c r="N5" s="2">
        <f>'All (CLASS)'!N5+'All (Business)'!N5+'All (SEPS)'!N5+'All (SEST)'!N5+'All (00)'!N5</f>
        <v>4</v>
      </c>
      <c r="O5" s="9">
        <f t="shared" si="5"/>
        <v>9.0211998195760035E-2</v>
      </c>
      <c r="P5" s="2">
        <f>'All (CLASS)'!P5+'All (Business)'!P5+'All (SEPS)'!P5+'All (SEST)'!P5+'All (00)'!P5</f>
        <v>4</v>
      </c>
      <c r="Q5" s="9">
        <f t="shared" si="6"/>
        <v>8.8750832039050376E-2</v>
      </c>
      <c r="R5" s="2">
        <f>'All (CLASS)'!R5+'All (Business)'!R5+'All (SEPS)'!R5+'All (SEST)'!R5+'All (00)'!R5</f>
        <v>4</v>
      </c>
      <c r="S5" s="9">
        <f t="shared" si="7"/>
        <v>8.5892205282370626E-2</v>
      </c>
    </row>
    <row r="6" spans="1:19" ht="17.25" customHeight="1" x14ac:dyDescent="0.2">
      <c r="C6" s="15" t="s">
        <v>17</v>
      </c>
      <c r="D6" s="8">
        <f>'All (CLASS)'!D6+'All (Business)'!D6+'All (SEPS)'!D6+'All (SEST)'!D6+'All (00)'!D6</f>
        <v>245</v>
      </c>
      <c r="E6" s="9">
        <f t="shared" si="0"/>
        <v>4.4104410441044104</v>
      </c>
      <c r="F6" s="8">
        <f>'All (CLASS)'!F6+'All (Business)'!F6+'All (SEPS)'!F6+'All (SEST)'!F6+'All (00)'!F6</f>
        <v>260</v>
      </c>
      <c r="G6" s="9">
        <f t="shared" si="1"/>
        <v>4.7298526468983084</v>
      </c>
      <c r="H6" s="2">
        <f>'All (CLASS)'!H6+'All (Business)'!H6+'All (SEPS)'!H6+'All (SEST)'!H6+'All (00)'!H6</f>
        <v>274</v>
      </c>
      <c r="I6" s="9">
        <f t="shared" si="2"/>
        <v>5.0432541873734582</v>
      </c>
      <c r="J6" s="2">
        <f>'All (CLASS)'!J6+'All (Business)'!J6+'All (SEPS)'!J6+'All (SEST)'!J6+'All (00)'!J6</f>
        <v>260</v>
      </c>
      <c r="K6" s="9">
        <f t="shared" si="3"/>
        <v>5.1577068042055148</v>
      </c>
      <c r="L6" s="2">
        <f>'All (CLASS)'!L6+'All (Business)'!L6+'All (SEPS)'!L6+'All (SEST)'!L6+'All (00)'!L6</f>
        <v>239</v>
      </c>
      <c r="M6" s="9">
        <f t="shared" si="4"/>
        <v>5.0667797328810691</v>
      </c>
      <c r="N6" s="2">
        <f>'All (CLASS)'!N6+'All (Business)'!N6+'All (SEPS)'!N6+'All (SEST)'!N6+'All (00)'!N6</f>
        <v>253</v>
      </c>
      <c r="O6" s="9">
        <f t="shared" si="5"/>
        <v>5.705908885881823</v>
      </c>
      <c r="P6" s="2">
        <f>'All (CLASS)'!P6+'All (Business)'!P6+'All (SEPS)'!P6+'All (SEST)'!P6+'All (00)'!P6</f>
        <v>270</v>
      </c>
      <c r="Q6" s="9">
        <f t="shared" si="6"/>
        <v>5.9906811626358998</v>
      </c>
      <c r="R6" s="2">
        <f>'All (CLASS)'!R6+'All (Business)'!R6+'All (SEPS)'!R6+'All (SEST)'!R6+'All (00)'!R6</f>
        <v>260</v>
      </c>
      <c r="S6" s="9">
        <f t="shared" si="7"/>
        <v>5.5829933433540901</v>
      </c>
    </row>
    <row r="7" spans="1:19" ht="17.25" customHeight="1" x14ac:dyDescent="0.2">
      <c r="C7" s="15" t="s">
        <v>12</v>
      </c>
      <c r="D7" s="8">
        <f>'All (CLASS)'!D7+'All (Business)'!D7+'All (SEPS)'!D7+'All (SEST)'!D7+'All (00)'!D7</f>
        <v>616</v>
      </c>
      <c r="E7" s="9">
        <f t="shared" si="0"/>
        <v>11.08910891089109</v>
      </c>
      <c r="F7" s="8">
        <f>'All (CLASS)'!F7+'All (Business)'!F7+'All (SEPS)'!F7+'All (SEST)'!F7+'All (00)'!F7</f>
        <v>626</v>
      </c>
      <c r="G7" s="9">
        <f t="shared" si="1"/>
        <v>11.388029834455157</v>
      </c>
      <c r="H7" s="2">
        <f>'All (CLASS)'!H7+'All (Business)'!H7+'All (SEPS)'!H7+'All (SEST)'!H7+'All (00)'!H7</f>
        <v>641</v>
      </c>
      <c r="I7" s="9">
        <f t="shared" si="2"/>
        <v>11.798269832505062</v>
      </c>
      <c r="J7" s="2">
        <f>'All (CLASS)'!J7+'All (Business)'!J7+'All (SEPS)'!J7+'All (SEST)'!J7+'All (00)'!J7</f>
        <v>559</v>
      </c>
      <c r="K7" s="9">
        <f t="shared" si="3"/>
        <v>11.089069629041855</v>
      </c>
      <c r="L7" s="2">
        <f>'All (CLASS)'!L7+'All (Business)'!L7+'All (SEPS)'!L7+'All (SEST)'!L7+'All (00)'!L7</f>
        <v>532</v>
      </c>
      <c r="M7" s="9">
        <f t="shared" si="4"/>
        <v>11.278354886580454</v>
      </c>
      <c r="N7" s="2">
        <f>'All (CLASS)'!N7+'All (Business)'!N7+'All (SEPS)'!N7+'All (SEST)'!N7+'All (00)'!N7</f>
        <v>527</v>
      </c>
      <c r="O7" s="9">
        <f t="shared" si="5"/>
        <v>11.885430762291385</v>
      </c>
      <c r="P7" s="2">
        <f>'All (CLASS)'!P7+'All (Business)'!P7+'All (SEPS)'!P7+'All (SEST)'!P7+'All (00)'!P7</f>
        <v>557</v>
      </c>
      <c r="Q7" s="9">
        <f t="shared" si="6"/>
        <v>12.358553361437764</v>
      </c>
      <c r="R7" s="2">
        <f>'All (CLASS)'!R7+'All (Business)'!R7+'All (SEPS)'!R7+'All (SEST)'!R7+'All (00)'!R7</f>
        <v>599</v>
      </c>
      <c r="S7" s="9">
        <f t="shared" si="7"/>
        <v>12.862357741035002</v>
      </c>
    </row>
    <row r="8" spans="1:19" ht="17.25" customHeight="1" x14ac:dyDescent="0.2">
      <c r="C8" s="15" t="s">
        <v>13</v>
      </c>
      <c r="D8" s="8">
        <f>'All (CLASS)'!D8+'All (Business)'!D8+'All (SEPS)'!D8+'All (SEST)'!D8+'All (00)'!D8</f>
        <v>4</v>
      </c>
      <c r="E8" s="9">
        <f t="shared" si="0"/>
        <v>7.2007200720072009E-2</v>
      </c>
      <c r="F8" s="8">
        <f>'All (CLASS)'!F8+'All (Business)'!F8+'All (SEPS)'!F8+'All (SEST)'!F8+'All (00)'!F8</f>
        <v>3</v>
      </c>
      <c r="G8" s="9">
        <f t="shared" si="1"/>
        <v>5.4575222848826634E-2</v>
      </c>
      <c r="H8" s="2">
        <f>'All (CLASS)'!H8+'All (Business)'!H8+'All (SEPS)'!H8+'All (SEST)'!H8+'All (00)'!H8</f>
        <v>5</v>
      </c>
      <c r="I8" s="9">
        <f t="shared" si="2"/>
        <v>9.2030185900975531E-2</v>
      </c>
      <c r="J8" s="2">
        <f>'All (CLASS)'!J8+'All (Business)'!J8+'All (SEPS)'!J8+'All (SEST)'!J8+'All (00)'!J8</f>
        <v>5</v>
      </c>
      <c r="K8" s="9">
        <f t="shared" si="3"/>
        <v>9.9186669311644521E-2</v>
      </c>
      <c r="L8" s="2">
        <f>'All (CLASS)'!L8+'All (Business)'!L8+'All (SEPS)'!L8+'All (SEST)'!L8+'All (00)'!L8</f>
        <v>2</v>
      </c>
      <c r="M8" s="9">
        <f t="shared" si="4"/>
        <v>4.23998304006784E-2</v>
      </c>
      <c r="N8" s="2">
        <f>'All (CLASS)'!N8+'All (Business)'!N8+'All (SEPS)'!N8+'All (SEST)'!N8+'All (00)'!N8</f>
        <v>2</v>
      </c>
      <c r="O8" s="9">
        <f t="shared" si="5"/>
        <v>4.5105999097880017E-2</v>
      </c>
      <c r="P8" s="2">
        <f>'All (CLASS)'!P8+'All (Business)'!P8+'All (SEPS)'!P8+'All (SEST)'!P8+'All (00)'!P8</f>
        <v>1</v>
      </c>
      <c r="Q8" s="9">
        <f t="shared" si="6"/>
        <v>2.2187708009762594E-2</v>
      </c>
      <c r="R8" s="2">
        <f>'All (CLASS)'!R8+'All (Business)'!R8+'All (SEPS)'!R8+'All (SEST)'!R8+'All (00)'!R8</f>
        <v>2</v>
      </c>
      <c r="S8" s="9">
        <f t="shared" si="7"/>
        <v>4.2946102641185313E-2</v>
      </c>
    </row>
    <row r="9" spans="1:19" ht="17.25" customHeight="1" x14ac:dyDescent="0.2">
      <c r="C9" s="15" t="s">
        <v>14</v>
      </c>
      <c r="D9" s="8">
        <f>'All (CLASS)'!D9+'All (Business)'!D9+'All (SEPS)'!D9+'All (SEST)'!D9+'All (00)'!D9</f>
        <v>3631</v>
      </c>
      <c r="E9" s="9">
        <f t="shared" si="0"/>
        <v>65.364536453645357</v>
      </c>
      <c r="F9" s="8">
        <f>'All (CLASS)'!F9+'All (Business)'!F9+'All (SEPS)'!F9+'All (SEST)'!F9+'All (00)'!F9</f>
        <v>3536</v>
      </c>
      <c r="G9" s="9">
        <f t="shared" si="1"/>
        <v>64.325995997816989</v>
      </c>
      <c r="H9" s="2">
        <f>'All (CLASS)'!H9+'All (Business)'!H9+'All (SEPS)'!H9+'All (SEST)'!H9+'All (00)'!H9</f>
        <v>3398</v>
      </c>
      <c r="I9" s="9">
        <f t="shared" si="2"/>
        <v>62.543714338302955</v>
      </c>
      <c r="J9" s="2">
        <f>'All (CLASS)'!J9+'All (Business)'!J9+'All (SEPS)'!J9+'All (SEST)'!J9+'All (00)'!J9</f>
        <v>3147</v>
      </c>
      <c r="K9" s="9">
        <f t="shared" si="3"/>
        <v>62.428089664749052</v>
      </c>
      <c r="L9" s="2">
        <f>'All (CLASS)'!L9+'All (Business)'!L9+'All (SEPS)'!L9+'All (SEST)'!L9+'All (00)'!L9</f>
        <v>2911</v>
      </c>
      <c r="M9" s="9">
        <f t="shared" si="4"/>
        <v>61.71295314818741</v>
      </c>
      <c r="N9" s="2">
        <f>'All (CLASS)'!N9+'All (Business)'!N9+'All (SEPS)'!N9+'All (SEST)'!N9+'All (00)'!N9</f>
        <v>2662</v>
      </c>
      <c r="O9" s="9">
        <f t="shared" si="5"/>
        <v>60.036084799278299</v>
      </c>
      <c r="P9" s="2">
        <f>'All (CLASS)'!P9+'All (Business)'!P9+'All (SEPS)'!P9+'All (SEST)'!P9+'All (00)'!P9</f>
        <v>2675</v>
      </c>
      <c r="Q9" s="9">
        <f t="shared" si="6"/>
        <v>59.352118926114926</v>
      </c>
      <c r="R9" s="2">
        <f>'All (CLASS)'!R9+'All (Business)'!R9+'All (SEPS)'!R9+'All (SEST)'!R9+'All (00)'!R9</f>
        <v>2677</v>
      </c>
      <c r="S9" s="9">
        <f t="shared" si="7"/>
        <v>57.483358385226545</v>
      </c>
    </row>
    <row r="10" spans="1:19" ht="17.25" customHeight="1" x14ac:dyDescent="0.2">
      <c r="C10" s="15" t="s">
        <v>15</v>
      </c>
      <c r="D10" s="8">
        <f>'All (CLASS)'!D10+'All (Business)'!D10+'All (SEPS)'!D10+'All (SEST)'!D10+'All (00)'!D10</f>
        <v>150</v>
      </c>
      <c r="E10" s="9">
        <f t="shared" si="0"/>
        <v>2.7002700270027002</v>
      </c>
      <c r="F10" s="8">
        <f>'All (CLASS)'!F10+'All (Business)'!F10+'All (SEPS)'!F10+'All (SEST)'!F10+'All (00)'!F10</f>
        <v>151</v>
      </c>
      <c r="G10" s="9">
        <f t="shared" si="1"/>
        <v>2.7469528833909407</v>
      </c>
      <c r="H10" s="2">
        <f>'All (CLASS)'!H10+'All (Business)'!H10+'All (SEPS)'!H10+'All (SEST)'!H10+'All (00)'!H10</f>
        <v>159</v>
      </c>
      <c r="I10" s="9">
        <f t="shared" si="2"/>
        <v>2.9265599116510215</v>
      </c>
      <c r="J10" s="2">
        <f>'All (CLASS)'!J10+'All (Business)'!J10+'All (SEPS)'!J10+'All (SEST)'!J10+'All (00)'!J10</f>
        <v>158</v>
      </c>
      <c r="K10" s="9">
        <f t="shared" si="3"/>
        <v>3.1342987502479667</v>
      </c>
      <c r="L10" s="2">
        <f>'All (CLASS)'!L10+'All (Business)'!L10+'All (SEPS)'!L10+'All (SEST)'!L10+'All (00)'!L10</f>
        <v>153</v>
      </c>
      <c r="M10" s="9">
        <f t="shared" si="4"/>
        <v>3.2435870256518973</v>
      </c>
      <c r="N10" s="2">
        <f>'All (CLASS)'!N10+'All (Business)'!N10+'All (SEPS)'!N10+'All (SEST)'!N10+'All (00)'!N10</f>
        <v>151</v>
      </c>
      <c r="O10" s="9">
        <f t="shared" si="5"/>
        <v>3.4055029318899415</v>
      </c>
      <c r="P10" s="2">
        <f>'All (CLASS)'!P10+'All (Business)'!P10+'All (SEPS)'!P10+'All (SEST)'!P10+'All (00)'!P10</f>
        <v>154</v>
      </c>
      <c r="Q10" s="9">
        <f t="shared" si="6"/>
        <v>3.4169070335034393</v>
      </c>
      <c r="R10" s="2">
        <f>'All (CLASS)'!R10+'All (Business)'!R10+'All (SEPS)'!R10+'All (SEST)'!R10+'All (00)'!R10</f>
        <v>133</v>
      </c>
      <c r="S10" s="9">
        <f t="shared" si="7"/>
        <v>2.8559158256388231</v>
      </c>
    </row>
    <row r="11" spans="1:19" ht="17.25" customHeight="1" x14ac:dyDescent="0.2">
      <c r="C11" s="15" t="s">
        <v>18</v>
      </c>
      <c r="D11" s="8">
        <f>'All (CLASS)'!D11+'All (Business)'!D11+'All (SEPS)'!D11+'All (SEST)'!D11+'All (00)'!D11</f>
        <v>164</v>
      </c>
      <c r="E11" s="9">
        <f t="shared" si="0"/>
        <v>2.9522952295229521</v>
      </c>
      <c r="F11" s="8">
        <f>'All (CLASS)'!F11+'All (Business)'!F11+'All (SEPS)'!F11+'All (SEST)'!F11+'All (00)'!F11</f>
        <v>160</v>
      </c>
      <c r="G11" s="9">
        <f t="shared" si="1"/>
        <v>2.9106785519374201</v>
      </c>
      <c r="H11" s="2">
        <f>'All (CLASS)'!H11+'All (Business)'!H11+'All (SEPS)'!H11+'All (SEST)'!H11+'All (00)'!H11</f>
        <v>177</v>
      </c>
      <c r="I11" s="9">
        <f t="shared" si="2"/>
        <v>3.2578685808945336</v>
      </c>
      <c r="J11" s="2">
        <f>'All (CLASS)'!J11+'All (Business)'!J11+'All (SEPS)'!J11+'All (SEST)'!J11+'All (00)'!J11</f>
        <v>157</v>
      </c>
      <c r="K11" s="9">
        <f t="shared" si="3"/>
        <v>3.1144614163856379</v>
      </c>
      <c r="L11" s="2">
        <f>'All (CLASS)'!L11+'All (Business)'!L11+'All (SEPS)'!L11+'All (SEST)'!L11+'All (00)'!L11</f>
        <v>150</v>
      </c>
      <c r="M11" s="9">
        <f t="shared" si="4"/>
        <v>3.1799872800508799</v>
      </c>
      <c r="N11" s="2">
        <f>'All (CLASS)'!N11+'All (Business)'!N11+'All (SEPS)'!N11+'All (SEST)'!N11+'All (00)'!N11</f>
        <v>126</v>
      </c>
      <c r="O11" s="9">
        <f t="shared" si="5"/>
        <v>2.8416779431664412</v>
      </c>
      <c r="P11" s="2">
        <f>'All (CLASS)'!P11+'All (Business)'!P11+'All (SEPS)'!P11+'All (SEST)'!P11+'All (00)'!P11</f>
        <v>101</v>
      </c>
      <c r="Q11" s="9">
        <f t="shared" si="6"/>
        <v>2.2409585089860218</v>
      </c>
      <c r="R11" s="2">
        <f>'All (CLASS)'!R11+'All (Business)'!R11+'All (SEPS)'!R11+'All (SEST)'!R11+'All (00)'!R11</f>
        <v>113</v>
      </c>
      <c r="S11" s="9">
        <f t="shared" si="7"/>
        <v>2.42645479922697</v>
      </c>
    </row>
    <row r="12" spans="1:19" ht="17.25" customHeight="1" x14ac:dyDescent="0.2">
      <c r="C12" s="15" t="s">
        <v>6</v>
      </c>
      <c r="D12" s="8">
        <f>'All (CLASS)'!D12+'All (Business)'!D12+'All (SEPS)'!D12+'All (SEST)'!D12+'All (00)'!D12</f>
        <v>5555</v>
      </c>
      <c r="E12" s="9">
        <f t="shared" si="0"/>
        <v>100</v>
      </c>
      <c r="F12" s="8">
        <f>SUM(F3:F11)</f>
        <v>5497</v>
      </c>
      <c r="G12" s="9">
        <f t="shared" si="1"/>
        <v>100</v>
      </c>
      <c r="H12" s="2">
        <f>SUM(H3:H11)</f>
        <v>5433</v>
      </c>
      <c r="I12" s="9">
        <f t="shared" si="2"/>
        <v>100</v>
      </c>
      <c r="J12" s="2">
        <f>SUM(J3:J11)</f>
        <v>5041</v>
      </c>
      <c r="K12" s="9">
        <f t="shared" si="3"/>
        <v>100</v>
      </c>
      <c r="L12" s="2">
        <f>SUM(L3:L11)</f>
        <v>4717</v>
      </c>
      <c r="M12" s="9">
        <f t="shared" si="4"/>
        <v>100</v>
      </c>
      <c r="N12" s="2">
        <f>SUM(N3:N11)</f>
        <v>4434</v>
      </c>
      <c r="O12" s="9">
        <f t="shared" si="5"/>
        <v>100</v>
      </c>
      <c r="P12" s="2">
        <f>SUM(P3:P11)</f>
        <v>4507</v>
      </c>
      <c r="Q12" s="9">
        <f t="shared" si="6"/>
        <v>100</v>
      </c>
      <c r="R12" s="2">
        <f>SUM(R3:R11)</f>
        <v>4657</v>
      </c>
      <c r="S12" s="9">
        <f t="shared" si="7"/>
        <v>100</v>
      </c>
    </row>
    <row r="13" spans="1:19" ht="17.25" customHeight="1" thickBot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</row>
    <row r="14" spans="1:19" ht="17.25" customHeight="1" thickTop="1" x14ac:dyDescent="0.2">
      <c r="B14" s="11" t="s">
        <v>3</v>
      </c>
      <c r="C14" s="14" t="s">
        <v>22</v>
      </c>
      <c r="D14" s="12">
        <f>'All (CLASS)'!D14+'All (Business)'!D14+'All (SEPS)'!D14+'All (SEST)'!D14+'All (00)'!D14</f>
        <v>116</v>
      </c>
      <c r="E14" s="13">
        <f t="shared" ref="E14:E23" si="8">(D14/D$23)*100</f>
        <v>2.1071752951861944</v>
      </c>
      <c r="F14" s="12">
        <f>'All (CLASS)'!F14+'All (Business)'!F14+'All (SEPS)'!F14+'All (SEST)'!F14+'All (00)'!F14</f>
        <v>94</v>
      </c>
      <c r="G14" s="13">
        <f t="shared" ref="G14:G23" si="9">(F14/F$23)*100</f>
        <v>1.6821760916249107</v>
      </c>
      <c r="H14" s="12">
        <f>'All (CLASS)'!H14+'All (Business)'!H14+'All (SEPS)'!H14+'All (SEST)'!H14+'All (00)'!H14</f>
        <v>76</v>
      </c>
      <c r="I14" s="13">
        <f t="shared" ref="I14:I23" si="10">(H14/H$23)*100</f>
        <v>1.3957759412304866</v>
      </c>
      <c r="J14" s="12">
        <f>'All (CLASS)'!J14+'All (Business)'!J14+'All (SEPS)'!J14+'All (SEST)'!J14+'All (00)'!J14</f>
        <v>102</v>
      </c>
      <c r="K14" s="13">
        <f t="shared" ref="K14:K23" si="11">(J14/J$23)*100</f>
        <v>1.9536487262976441</v>
      </c>
      <c r="L14" s="12">
        <f>'All (CLASS)'!L14+'All (Business)'!L14+'All (SEPS)'!L14+'All (SEST)'!L14+'All (00)'!L14</f>
        <v>73</v>
      </c>
      <c r="M14" s="13">
        <f t="shared" ref="M14:M23" si="12">(L14/L$23)*100</f>
        <v>1.4861563517915308</v>
      </c>
      <c r="N14" s="12">
        <f>'All (CLASS)'!N14+'All (Business)'!N14+'All (SEPS)'!N14+'All (SEST)'!N14+'All (00)'!N14</f>
        <v>76</v>
      </c>
      <c r="O14" s="13">
        <f t="shared" ref="O14:O23" si="13">(N14/N$23)*100</f>
        <v>1.7025089605734769</v>
      </c>
      <c r="P14" s="12">
        <f>'All (CLASS)'!P14+'All (Business)'!P14+'All (SEPS)'!P14+'All (SEST)'!P14+'All (00)'!P14</f>
        <v>89</v>
      </c>
      <c r="Q14" s="13">
        <f t="shared" ref="Q14:Q23" si="14">(P14/P$23)*100</f>
        <v>2.0301094890510947</v>
      </c>
      <c r="R14" s="12">
        <f>'All (CLASS)'!R14+'All (Business)'!R14+'All (SEPS)'!R14+'All (SEST)'!R14+'All (00)'!R14</f>
        <v>104</v>
      </c>
      <c r="S14" s="13">
        <f t="shared" ref="S14:S23" si="15">(R14/R$23)*100</f>
        <v>2.2564547624213493</v>
      </c>
    </row>
    <row r="15" spans="1:19" ht="17.25" customHeight="1" x14ac:dyDescent="0.2">
      <c r="C15" s="15" t="s">
        <v>16</v>
      </c>
      <c r="D15" s="8">
        <f>'All (CLASS)'!D15+'All (Business)'!D15+'All (SEPS)'!D15+'All (SEST)'!D15+'All (00)'!D15</f>
        <v>719</v>
      </c>
      <c r="E15" s="9">
        <f t="shared" si="8"/>
        <v>13.060853769300637</v>
      </c>
      <c r="F15" s="8">
        <f>'All (CLASS)'!F15+'All (Business)'!F15+'All (SEPS)'!F15+'All (SEST)'!F15+'All (00)'!F15</f>
        <v>846</v>
      </c>
      <c r="G15" s="9">
        <f t="shared" si="9"/>
        <v>15.139584824624194</v>
      </c>
      <c r="H15" s="8">
        <f>'All (CLASS)'!H15+'All (Business)'!H15+'All (SEPS)'!H15+'All (SEST)'!H15+'All (00)'!H15</f>
        <v>870</v>
      </c>
      <c r="I15" s="9">
        <f t="shared" si="10"/>
        <v>15.977961432506888</v>
      </c>
      <c r="J15" s="8">
        <f>'All (CLASS)'!J15+'All (Business)'!J15+'All (SEPS)'!J15+'All (SEST)'!J15+'All (00)'!J15</f>
        <v>859</v>
      </c>
      <c r="K15" s="9">
        <f t="shared" si="11"/>
        <v>16.452786822447806</v>
      </c>
      <c r="L15" s="8">
        <f>'All (CLASS)'!L15+'All (Business)'!L15+'All (SEPS)'!L15+'All (SEST)'!L15+'All (00)'!L15</f>
        <v>846</v>
      </c>
      <c r="M15" s="9">
        <f t="shared" si="12"/>
        <v>17.223127035830618</v>
      </c>
      <c r="N15" s="8">
        <f>'All (CLASS)'!N15+'All (Business)'!N15+'All (SEPS)'!N15+'All (SEST)'!N15+'All (00)'!N15</f>
        <v>822</v>
      </c>
      <c r="O15" s="9">
        <f t="shared" si="13"/>
        <v>18.413978494623656</v>
      </c>
      <c r="P15" s="8">
        <f>'All (CLASS)'!P15+'All (Business)'!P15+'All (SEPS)'!P15+'All (SEST)'!P15+'All (00)'!P15</f>
        <v>853</v>
      </c>
      <c r="Q15" s="9">
        <f t="shared" si="14"/>
        <v>19.457116788321169</v>
      </c>
      <c r="R15" s="8">
        <f>'All (CLASS)'!R15+'All (Business)'!R15+'All (SEPS)'!R15+'All (SEST)'!R15+'All (00)'!R15</f>
        <v>985</v>
      </c>
      <c r="S15" s="9">
        <f t="shared" si="15"/>
        <v>21.371230201779127</v>
      </c>
    </row>
    <row r="16" spans="1:19" ht="17.25" customHeight="1" x14ac:dyDescent="0.2">
      <c r="C16" s="15" t="s">
        <v>11</v>
      </c>
      <c r="D16" s="8">
        <f>'All (CLASS)'!D16+'All (Business)'!D16+'All (SEPS)'!D16+'All (SEST)'!D16+'All (00)'!D16</f>
        <v>8</v>
      </c>
      <c r="E16" s="9">
        <f t="shared" si="8"/>
        <v>0.14532243415077203</v>
      </c>
      <c r="F16" s="8">
        <f>'All (CLASS)'!F16+'All (Business)'!F16+'All (SEPS)'!F16+'All (SEST)'!F16+'All (00)'!F16</f>
        <v>5</v>
      </c>
      <c r="G16" s="9">
        <f t="shared" si="9"/>
        <v>8.9477451682176093E-2</v>
      </c>
      <c r="H16" s="8">
        <f>'All (CLASS)'!H16+'All (Business)'!H16+'All (SEPS)'!H16+'All (SEST)'!H16+'All (00)'!H16</f>
        <v>8</v>
      </c>
      <c r="I16" s="9">
        <f t="shared" si="10"/>
        <v>0.14692378328741965</v>
      </c>
      <c r="J16" s="8">
        <f>'All (CLASS)'!J16+'All (Business)'!J16+'All (SEPS)'!J16+'All (SEST)'!J16+'All (00)'!J16</f>
        <v>4</v>
      </c>
      <c r="K16" s="9">
        <f t="shared" si="11"/>
        <v>7.6613675541084086E-2</v>
      </c>
      <c r="L16" s="8">
        <f>'All (CLASS)'!L16+'All (Business)'!L16+'All (SEPS)'!L16+'All (SEST)'!L16+'All (00)'!L16</f>
        <v>3</v>
      </c>
      <c r="M16" s="9">
        <f t="shared" si="12"/>
        <v>6.1074918566775237E-2</v>
      </c>
      <c r="N16" s="8">
        <f>'All (CLASS)'!N16+'All (Business)'!N16+'All (SEPS)'!N16+'All (SEST)'!N16+'All (00)'!N16</f>
        <v>3</v>
      </c>
      <c r="O16" s="9">
        <f t="shared" si="13"/>
        <v>6.7204301075268827E-2</v>
      </c>
      <c r="P16" s="8">
        <f>'All (CLASS)'!P16+'All (Business)'!P16+'All (SEPS)'!P16+'All (SEST)'!P16+'All (00)'!P16</f>
        <v>4</v>
      </c>
      <c r="Q16" s="9">
        <f t="shared" si="14"/>
        <v>9.1240875912408759E-2</v>
      </c>
      <c r="R16" s="8">
        <f>'All (CLASS)'!R16+'All (Business)'!R16+'All (SEPS)'!R16+'All (SEST)'!R16+'All (00)'!R16</f>
        <v>4</v>
      </c>
      <c r="S16" s="9">
        <f t="shared" si="15"/>
        <v>8.6786721631590374E-2</v>
      </c>
    </row>
    <row r="17" spans="2:19" ht="17.25" customHeight="1" x14ac:dyDescent="0.2">
      <c r="C17" s="15" t="s">
        <v>17</v>
      </c>
      <c r="D17" s="8">
        <f>'All (CLASS)'!D17+'All (Business)'!D17+'All (SEPS)'!D17+'All (SEST)'!D17+'All (00)'!D17</f>
        <v>199</v>
      </c>
      <c r="E17" s="9">
        <f t="shared" si="8"/>
        <v>3.6148955495004542</v>
      </c>
      <c r="F17" s="8">
        <f>'All (CLASS)'!F17+'All (Business)'!F17+'All (SEPS)'!F17+'All (SEST)'!F17+'All (00)'!F17</f>
        <v>211</v>
      </c>
      <c r="G17" s="9">
        <f t="shared" si="9"/>
        <v>3.7759484609878311</v>
      </c>
      <c r="H17" s="8">
        <f>'All (CLASS)'!H17+'All (Business)'!H17+'All (SEPS)'!H17+'All (SEST)'!H17+'All (00)'!H17</f>
        <v>203</v>
      </c>
      <c r="I17" s="9">
        <f t="shared" si="10"/>
        <v>3.7281910009182742</v>
      </c>
      <c r="J17" s="8">
        <f>'All (CLASS)'!J17+'All (Business)'!J17+'All (SEPS)'!J17+'All (SEST)'!J17+'All (00)'!J17</f>
        <v>197</v>
      </c>
      <c r="K17" s="9">
        <f t="shared" si="11"/>
        <v>3.7732235203983908</v>
      </c>
      <c r="L17" s="8">
        <f>'All (CLASS)'!L17+'All (Business)'!L17+'All (SEPS)'!L17+'All (SEST)'!L17+'All (00)'!L17</f>
        <v>204</v>
      </c>
      <c r="M17" s="9">
        <f t="shared" si="12"/>
        <v>4.1530944625407162</v>
      </c>
      <c r="N17" s="8">
        <f>'All (CLASS)'!N17+'All (Business)'!N17+'All (SEPS)'!N17+'All (SEST)'!N17+'All (00)'!N17</f>
        <v>187</v>
      </c>
      <c r="O17" s="9">
        <f t="shared" si="13"/>
        <v>4.1890681003584227</v>
      </c>
      <c r="P17" s="8">
        <f>'All (CLASS)'!P17+'All (Business)'!P17+'All (SEPS)'!P17+'All (SEST)'!P17+'All (00)'!P17</f>
        <v>176</v>
      </c>
      <c r="Q17" s="9">
        <f t="shared" si="14"/>
        <v>4.0145985401459852</v>
      </c>
      <c r="R17" s="8">
        <f>'All (CLASS)'!R17+'All (Business)'!R17+'All (SEPS)'!R17+'All (SEST)'!R17+'All (00)'!R17</f>
        <v>189</v>
      </c>
      <c r="S17" s="9">
        <f t="shared" si="15"/>
        <v>4.100672597092645</v>
      </c>
    </row>
    <row r="18" spans="2:19" ht="17.25" customHeight="1" x14ac:dyDescent="0.2">
      <c r="C18" s="15" t="s">
        <v>12</v>
      </c>
      <c r="D18" s="8">
        <f>'All (CLASS)'!D18+'All (Business)'!D18+'All (SEPS)'!D18+'All (SEST)'!D18+'All (00)'!D18</f>
        <v>651</v>
      </c>
      <c r="E18" s="9">
        <f t="shared" si="8"/>
        <v>11.825613079019073</v>
      </c>
      <c r="F18" s="8">
        <f>'All (CLASS)'!F18+'All (Business)'!F18+'All (SEPS)'!F18+'All (SEST)'!F18+'All (00)'!F18</f>
        <v>647</v>
      </c>
      <c r="G18" s="9">
        <f t="shared" si="9"/>
        <v>11.578382247673586</v>
      </c>
      <c r="H18" s="8">
        <f>'All (CLASS)'!H18+'All (Business)'!H18+'All (SEPS)'!H18+'All (SEST)'!H18+'All (00)'!H18</f>
        <v>654</v>
      </c>
      <c r="I18" s="9">
        <f t="shared" si="10"/>
        <v>12.011019283746556</v>
      </c>
      <c r="J18" s="8">
        <f>'All (CLASS)'!J18+'All (Business)'!J18+'All (SEPS)'!J18+'All (SEST)'!J18+'All (00)'!J18</f>
        <v>632</v>
      </c>
      <c r="K18" s="9">
        <f t="shared" si="11"/>
        <v>12.104960735491286</v>
      </c>
      <c r="L18" s="8">
        <f>'All (CLASS)'!L18+'All (Business)'!L18+'All (SEPS)'!L18+'All (SEST)'!L18+'All (00)'!L18</f>
        <v>561</v>
      </c>
      <c r="M18" s="9">
        <f t="shared" si="12"/>
        <v>11.42100977198697</v>
      </c>
      <c r="N18" s="8">
        <f>'All (CLASS)'!N18+'All (Business)'!N18+'All (SEPS)'!N18+'All (SEST)'!N18+'All (00)'!N18</f>
        <v>521</v>
      </c>
      <c r="O18" s="9">
        <f t="shared" si="13"/>
        <v>11.671146953405017</v>
      </c>
      <c r="P18" s="8">
        <f>'All (CLASS)'!P18+'All (Business)'!P18+'All (SEPS)'!P18+'All (SEST)'!P18+'All (00)'!P18</f>
        <v>536</v>
      </c>
      <c r="Q18" s="9">
        <f t="shared" si="14"/>
        <v>12.226277372262775</v>
      </c>
      <c r="R18" s="8">
        <f>'All (CLASS)'!R18+'All (Business)'!R18+'All (SEPS)'!R18+'All (SEST)'!R18+'All (00)'!R18</f>
        <v>606</v>
      </c>
      <c r="S18" s="9">
        <f t="shared" si="15"/>
        <v>13.148188327185942</v>
      </c>
    </row>
    <row r="19" spans="2:19" ht="17.25" customHeight="1" x14ac:dyDescent="0.2">
      <c r="C19" s="15" t="s">
        <v>13</v>
      </c>
      <c r="D19" s="8">
        <f>'All (CLASS)'!D19+'All (Business)'!D19+'All (SEPS)'!D19+'All (SEST)'!D19+'All (00)'!D19</f>
        <v>7</v>
      </c>
      <c r="E19" s="9">
        <f t="shared" si="8"/>
        <v>0.12715712988192551</v>
      </c>
      <c r="F19" s="8">
        <f>'All (CLASS)'!F19+'All (Business)'!F19+'All (SEPS)'!F19+'All (SEST)'!F19+'All (00)'!F19</f>
        <v>4</v>
      </c>
      <c r="G19" s="9">
        <f t="shared" si="9"/>
        <v>7.1581961345740866E-2</v>
      </c>
      <c r="H19" s="8">
        <f>'All (CLASS)'!H19+'All (Business)'!H19+'All (SEPS)'!H19+'All (SEST)'!H19+'All (00)'!H19</f>
        <v>5</v>
      </c>
      <c r="I19" s="9">
        <f t="shared" si="10"/>
        <v>9.1827364554637275E-2</v>
      </c>
      <c r="J19" s="8">
        <f>'All (CLASS)'!J19+'All (Business)'!J19+'All (SEPS)'!J19+'All (SEST)'!J19+'All (00)'!J19</f>
        <v>6</v>
      </c>
      <c r="K19" s="9">
        <f t="shared" si="11"/>
        <v>0.11492051331162612</v>
      </c>
      <c r="L19" s="8">
        <f>'All (CLASS)'!L19+'All (Business)'!L19+'All (SEPS)'!L19+'All (SEST)'!L19+'All (00)'!L19</f>
        <v>5</v>
      </c>
      <c r="M19" s="9">
        <f t="shared" si="12"/>
        <v>0.10179153094462541</v>
      </c>
      <c r="N19" s="8">
        <f>'All (CLASS)'!N19+'All (Business)'!N19+'All (SEPS)'!N19+'All (SEST)'!N19+'All (00)'!N19</f>
        <v>5</v>
      </c>
      <c r="O19" s="9">
        <f t="shared" si="13"/>
        <v>0.11200716845878135</v>
      </c>
      <c r="P19" s="8">
        <f>'All (CLASS)'!P19+'All (Business)'!P19+'All (SEPS)'!P19+'All (SEST)'!P19+'All (00)'!P19</f>
        <v>3</v>
      </c>
      <c r="Q19" s="9">
        <f t="shared" si="14"/>
        <v>6.8430656934306569E-2</v>
      </c>
      <c r="R19" s="8">
        <f>'All (CLASS)'!R19+'All (Business)'!R19+'All (SEPS)'!R19+'All (SEST)'!R19+'All (00)'!R19</f>
        <v>2</v>
      </c>
      <c r="S19" s="9">
        <f t="shared" si="15"/>
        <v>4.3393360815795187E-2</v>
      </c>
    </row>
    <row r="20" spans="2:19" ht="17.25" customHeight="1" x14ac:dyDescent="0.2">
      <c r="C20" s="15" t="s">
        <v>14</v>
      </c>
      <c r="D20" s="8">
        <f>'All (CLASS)'!D20+'All (Business)'!D20+'All (SEPS)'!D20+'All (SEST)'!D20+'All (00)'!D20</f>
        <v>3520</v>
      </c>
      <c r="E20" s="9">
        <f t="shared" si="8"/>
        <v>63.94187102633969</v>
      </c>
      <c r="F20" s="8">
        <f>'All (CLASS)'!F20+'All (Business)'!F20+'All (SEPS)'!F20+'All (SEST)'!F20+'All (00)'!F20</f>
        <v>3469</v>
      </c>
      <c r="G20" s="9">
        <f t="shared" si="9"/>
        <v>62.079455977093765</v>
      </c>
      <c r="H20" s="8">
        <f>'All (CLASS)'!H20+'All (Business)'!H20+'All (SEPS)'!H20+'All (SEST)'!H20+'All (00)'!H20</f>
        <v>3295</v>
      </c>
      <c r="I20" s="9">
        <f t="shared" si="10"/>
        <v>60.514233241505963</v>
      </c>
      <c r="J20" s="8">
        <f>'All (CLASS)'!J20+'All (Business)'!J20+'All (SEPS)'!J20+'All (SEST)'!J20+'All (00)'!J20</f>
        <v>3107</v>
      </c>
      <c r="K20" s="9">
        <f t="shared" si="11"/>
        <v>59.509672476537055</v>
      </c>
      <c r="L20" s="8">
        <f>'All (CLASS)'!L20+'All (Business)'!L20+'All (SEPS)'!L20+'All (SEST)'!L20+'All (00)'!L20</f>
        <v>2937</v>
      </c>
      <c r="M20" s="9">
        <f t="shared" si="12"/>
        <v>59.792345276872958</v>
      </c>
      <c r="N20" s="8">
        <f>'All (CLASS)'!N20+'All (Business)'!N20+'All (SEPS)'!N20+'All (SEST)'!N20+'All (00)'!N20</f>
        <v>2611</v>
      </c>
      <c r="O20" s="9">
        <f t="shared" si="13"/>
        <v>58.490143369175627</v>
      </c>
      <c r="P20" s="8">
        <f>'All (CLASS)'!P20+'All (Business)'!P20+'All (SEPS)'!P20+'All (SEST)'!P20+'All (00)'!P20</f>
        <v>2504</v>
      </c>
      <c r="Q20" s="9">
        <f t="shared" si="14"/>
        <v>57.116788321167888</v>
      </c>
      <c r="R20" s="8">
        <f>'All (CLASS)'!R20+'All (Business)'!R20+'All (SEPS)'!R20+'All (SEST)'!R20+'All (00)'!R20</f>
        <v>2481</v>
      </c>
      <c r="S20" s="9">
        <f t="shared" si="15"/>
        <v>53.829464091993927</v>
      </c>
    </row>
    <row r="21" spans="2:19" ht="17.25" customHeight="1" x14ac:dyDescent="0.2">
      <c r="C21" s="15" t="s">
        <v>15</v>
      </c>
      <c r="D21" s="8">
        <f>'All (CLASS)'!D21+'All (Business)'!D21+'All (SEPS)'!D21+'All (SEST)'!D21+'All (00)'!D21</f>
        <v>145</v>
      </c>
      <c r="E21" s="9">
        <f t="shared" si="8"/>
        <v>2.6339691189827432</v>
      </c>
      <c r="F21" s="8">
        <f>'All (CLASS)'!F21+'All (Business)'!F21+'All (SEPS)'!F21+'All (SEST)'!F21+'All (00)'!F21</f>
        <v>162</v>
      </c>
      <c r="G21" s="9">
        <f t="shared" si="9"/>
        <v>2.8990694345025054</v>
      </c>
      <c r="H21" s="8">
        <f>'All (CLASS)'!H21+'All (Business)'!H21+'All (SEPS)'!H21+'All (SEST)'!H21+'All (00)'!H21</f>
        <v>181</v>
      </c>
      <c r="I21" s="9">
        <f t="shared" si="10"/>
        <v>3.3241505968778693</v>
      </c>
      <c r="J21" s="8">
        <f>'All (CLASS)'!J21+'All (Business)'!J21+'All (SEPS)'!J21+'All (SEST)'!J21+'All (00)'!J21</f>
        <v>168</v>
      </c>
      <c r="K21" s="9">
        <f t="shared" si="11"/>
        <v>3.2177743727255312</v>
      </c>
      <c r="L21" s="8">
        <f>'All (CLASS)'!L21+'All (Business)'!L21+'All (SEPS)'!L21+'All (SEST)'!L21+'All (00)'!L21</f>
        <v>153</v>
      </c>
      <c r="M21" s="9">
        <f t="shared" si="12"/>
        <v>3.1148208469055376</v>
      </c>
      <c r="N21" s="8">
        <f>'All (CLASS)'!N21+'All (Business)'!N21+'All (SEPS)'!N21+'All (SEST)'!N21+'All (00)'!N21</f>
        <v>147</v>
      </c>
      <c r="O21" s="9">
        <f t="shared" si="13"/>
        <v>3.293010752688172</v>
      </c>
      <c r="P21" s="8">
        <f>'All (CLASS)'!P21+'All (Business)'!P21+'All (SEPS)'!P21+'All (SEST)'!P21+'All (00)'!P21</f>
        <v>146</v>
      </c>
      <c r="Q21" s="9">
        <f t="shared" si="14"/>
        <v>3.3302919708029197</v>
      </c>
      <c r="R21" s="8">
        <f>'All (CLASS)'!R21+'All (Business)'!R21+'All (SEPS)'!R21+'All (SEST)'!R21+'All (00)'!R21</f>
        <v>154</v>
      </c>
      <c r="S21" s="9">
        <f t="shared" si="15"/>
        <v>3.3412887828162292</v>
      </c>
    </row>
    <row r="22" spans="2:19" ht="17.25" customHeight="1" x14ac:dyDescent="0.2">
      <c r="C22" s="15" t="s">
        <v>18</v>
      </c>
      <c r="D22" s="8">
        <f>'All (CLASS)'!D22+'All (Business)'!D22+'All (SEPS)'!D22+'All (SEST)'!D22+'All (00)'!D22</f>
        <v>140</v>
      </c>
      <c r="E22" s="9">
        <f t="shared" si="8"/>
        <v>2.5431425976385107</v>
      </c>
      <c r="F22" s="8">
        <f>'All (CLASS)'!F22+'All (Business)'!F22+'All (SEPS)'!F22+'All (SEST)'!F22+'All (00)'!F22</f>
        <v>150</v>
      </c>
      <c r="G22" s="9">
        <f t="shared" si="9"/>
        <v>2.6843235504652827</v>
      </c>
      <c r="H22" s="8">
        <f>'All (CLASS)'!H22+'All (Business)'!H22+'All (SEPS)'!H22+'All (SEST)'!H22+'All (00)'!H22</f>
        <v>153</v>
      </c>
      <c r="I22" s="9">
        <f t="shared" si="10"/>
        <v>2.8099173553719008</v>
      </c>
      <c r="J22" s="8">
        <f>'All (CLASS)'!J22+'All (Business)'!J22+'All (SEPS)'!J22+'All (SEST)'!J22+'All (00)'!J22</f>
        <v>146</v>
      </c>
      <c r="K22" s="9">
        <f t="shared" si="11"/>
        <v>2.796399157249569</v>
      </c>
      <c r="L22" s="8">
        <f>'All (CLASS)'!L22+'All (Business)'!L22+'All (SEPS)'!L22+'All (SEST)'!L22+'All (00)'!L22</f>
        <v>130</v>
      </c>
      <c r="M22" s="9">
        <f t="shared" si="12"/>
        <v>2.6465798045602607</v>
      </c>
      <c r="N22" s="8">
        <f>'All (CLASS)'!N22+'All (Business)'!N22+'All (SEPS)'!N22+'All (SEST)'!N22+'All (00)'!N22</f>
        <v>92</v>
      </c>
      <c r="O22" s="9">
        <f t="shared" si="13"/>
        <v>2.0609318996415773</v>
      </c>
      <c r="P22" s="8">
        <f>'All (CLASS)'!P22+'All (Business)'!P22+'All (SEPS)'!P22+'All (SEST)'!P22+'All (00)'!P22</f>
        <v>73</v>
      </c>
      <c r="Q22" s="9">
        <f t="shared" si="14"/>
        <v>1.6651459854014599</v>
      </c>
      <c r="R22" s="8">
        <f>'All (CLASS)'!R22+'All (Business)'!R22+'All (SEPS)'!R22+'All (SEST)'!R22+'All (00)'!R22</f>
        <v>84</v>
      </c>
      <c r="S22" s="9">
        <f t="shared" si="15"/>
        <v>1.8225211542633977</v>
      </c>
    </row>
    <row r="23" spans="2:19" ht="17.25" customHeight="1" x14ac:dyDescent="0.2">
      <c r="C23" s="15" t="s">
        <v>6</v>
      </c>
      <c r="D23" s="8">
        <f>'All (CLASS)'!D23+'All (Business)'!D23+'All (SEPS)'!D23+'All (SEST)'!D23+'All (00)'!D23</f>
        <v>5505</v>
      </c>
      <c r="E23" s="9">
        <f t="shared" si="8"/>
        <v>100</v>
      </c>
      <c r="F23" s="8">
        <f>SUM(F14:F22)</f>
        <v>5588</v>
      </c>
      <c r="G23" s="9">
        <f t="shared" si="9"/>
        <v>100</v>
      </c>
      <c r="H23" s="8">
        <f>SUM(H14:H22)</f>
        <v>5445</v>
      </c>
      <c r="I23" s="9">
        <f t="shared" si="10"/>
        <v>100</v>
      </c>
      <c r="J23" s="8">
        <f>SUM(J14:J22)</f>
        <v>5221</v>
      </c>
      <c r="K23" s="9">
        <f t="shared" si="11"/>
        <v>100</v>
      </c>
      <c r="L23" s="8">
        <f>SUM(L14:L22)</f>
        <v>4912</v>
      </c>
      <c r="M23" s="9">
        <f t="shared" si="12"/>
        <v>100</v>
      </c>
      <c r="N23" s="8">
        <f>SUM(N14:N22)</f>
        <v>4464</v>
      </c>
      <c r="O23" s="9">
        <f t="shared" si="13"/>
        <v>100</v>
      </c>
      <c r="P23" s="8">
        <f>SUM(P14:P22)</f>
        <v>4384</v>
      </c>
      <c r="Q23" s="9">
        <f t="shared" si="14"/>
        <v>100</v>
      </c>
      <c r="R23" s="8">
        <f>SUM(R14:R22)</f>
        <v>4609</v>
      </c>
      <c r="S23" s="9">
        <f t="shared" si="15"/>
        <v>100</v>
      </c>
    </row>
    <row r="24" spans="2:19" ht="17.25" customHeight="1" thickBot="1" x14ac:dyDescent="0.25">
      <c r="C24" s="16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33" si="16">SUM(D3,D14)</f>
        <v>214</v>
      </c>
      <c r="E25" s="13">
        <f>(D25/D$34)*100</f>
        <v>1.9349005424954793</v>
      </c>
      <c r="F25" s="12">
        <f t="shared" si="16"/>
        <v>175</v>
      </c>
      <c r="G25" s="13">
        <f>(F25/F$34)*100</f>
        <v>1.5787099684258006</v>
      </c>
      <c r="H25" s="12">
        <f t="shared" ref="H25:L33" si="17">SUM(H3,H14)</f>
        <v>153</v>
      </c>
      <c r="I25" s="13">
        <f>(H25/H$34)*100</f>
        <v>1.4065085493656921</v>
      </c>
      <c r="J25" s="12">
        <f t="shared" ref="J25:J33" si="18">SUM(J3,J14)</f>
        <v>175</v>
      </c>
      <c r="K25" s="13">
        <f>(J25/J$34)*100</f>
        <v>1.7053206002728514</v>
      </c>
      <c r="L25" s="12">
        <f t="shared" si="17"/>
        <v>134</v>
      </c>
      <c r="M25" s="13">
        <f>(L25/L$34)*100</f>
        <v>1.3916294526949839</v>
      </c>
      <c r="N25" s="12">
        <f t="shared" ref="N25:P33" si="19">SUM(N3,N14)</f>
        <v>140</v>
      </c>
      <c r="O25" s="13">
        <f>(N25/N$34)*100</f>
        <v>1.5733872780400091</v>
      </c>
      <c r="P25" s="12">
        <f t="shared" si="19"/>
        <v>151</v>
      </c>
      <c r="Q25" s="13">
        <f>(P25/P$34)*100</f>
        <v>1.6983466426723652</v>
      </c>
      <c r="R25" s="12">
        <f t="shared" ref="R25" si="20">SUM(R3,R14)</f>
        <v>178</v>
      </c>
      <c r="S25" s="13">
        <f>(R25/R$34)*100</f>
        <v>1.9210015109000649</v>
      </c>
    </row>
    <row r="26" spans="2:19" ht="17.25" customHeight="1" x14ac:dyDescent="0.2">
      <c r="C26" s="15" t="s">
        <v>16</v>
      </c>
      <c r="D26" s="8">
        <f t="shared" si="16"/>
        <v>1361</v>
      </c>
      <c r="E26" s="9">
        <f t="shared" ref="E26:E33" si="21">(D26/D$34)*100</f>
        <v>12.305605786618445</v>
      </c>
      <c r="F26" s="8">
        <f t="shared" si="16"/>
        <v>1519</v>
      </c>
      <c r="G26" s="9">
        <f t="shared" ref="G26:G33" si="22">(F26/F$34)*100</f>
        <v>13.70320252593595</v>
      </c>
      <c r="H26" s="8">
        <f t="shared" si="17"/>
        <v>1566</v>
      </c>
      <c r="I26" s="9">
        <f t="shared" ref="I26:I33" si="23">(H26/H$34)*100</f>
        <v>14.396028681742967</v>
      </c>
      <c r="J26" s="8">
        <f t="shared" si="18"/>
        <v>1533</v>
      </c>
      <c r="K26" s="9">
        <f t="shared" ref="K26:K33" si="24">(J26/J$34)*100</f>
        <v>14.938608458390176</v>
      </c>
      <c r="L26" s="8">
        <f t="shared" si="17"/>
        <v>1506</v>
      </c>
      <c r="M26" s="9">
        <f t="shared" ref="M26:M33" si="25">(L26/L$34)*100</f>
        <v>15.640253401183923</v>
      </c>
      <c r="N26" s="8">
        <f t="shared" si="19"/>
        <v>1467</v>
      </c>
      <c r="O26" s="9">
        <f t="shared" ref="O26:O33" si="26">(N26/N$34)*100</f>
        <v>16.486850977747807</v>
      </c>
      <c r="P26" s="8">
        <f t="shared" si="19"/>
        <v>1536</v>
      </c>
      <c r="Q26" s="9">
        <f t="shared" ref="Q26:Q33" si="27">(P26/P$34)*100</f>
        <v>17.275896974468562</v>
      </c>
      <c r="R26" s="8">
        <f t="shared" ref="R26" si="28">SUM(R4,R15)</f>
        <v>1780</v>
      </c>
      <c r="S26" s="9">
        <f t="shared" ref="S26:S33" si="29">(R26/R$34)*100</f>
        <v>19.210015109000647</v>
      </c>
    </row>
    <row r="27" spans="2:19" ht="17.25" customHeight="1" x14ac:dyDescent="0.2">
      <c r="C27" s="15" t="s">
        <v>11</v>
      </c>
      <c r="D27" s="8">
        <f t="shared" si="16"/>
        <v>13</v>
      </c>
      <c r="E27" s="9">
        <f t="shared" si="21"/>
        <v>0.11754068716094034</v>
      </c>
      <c r="F27" s="8">
        <f t="shared" si="16"/>
        <v>12</v>
      </c>
      <c r="G27" s="9">
        <f t="shared" si="22"/>
        <v>0.10825439783491206</v>
      </c>
      <c r="H27" s="8">
        <f t="shared" si="17"/>
        <v>14</v>
      </c>
      <c r="I27" s="9">
        <f t="shared" si="23"/>
        <v>0.1287001287001287</v>
      </c>
      <c r="J27" s="8">
        <f t="shared" si="18"/>
        <v>12</v>
      </c>
      <c r="K27" s="9">
        <f t="shared" si="24"/>
        <v>0.11693626973299552</v>
      </c>
      <c r="L27" s="8">
        <f t="shared" si="17"/>
        <v>12</v>
      </c>
      <c r="M27" s="9">
        <f t="shared" si="25"/>
        <v>0.12462353307716274</v>
      </c>
      <c r="N27" s="8">
        <f t="shared" si="19"/>
        <v>7</v>
      </c>
      <c r="O27" s="9">
        <f t="shared" si="26"/>
        <v>7.8669363902000453E-2</v>
      </c>
      <c r="P27" s="8">
        <f t="shared" si="19"/>
        <v>8</v>
      </c>
      <c r="Q27" s="9">
        <f t="shared" si="27"/>
        <v>8.9978630075357099E-2</v>
      </c>
      <c r="R27" s="8">
        <f t="shared" ref="R27" si="30">SUM(R5,R16)</f>
        <v>8</v>
      </c>
      <c r="S27" s="9">
        <f t="shared" si="29"/>
        <v>8.6337146557306274E-2</v>
      </c>
    </row>
    <row r="28" spans="2:19" ht="17.25" customHeight="1" x14ac:dyDescent="0.2">
      <c r="C28" s="15" t="s">
        <v>17</v>
      </c>
      <c r="D28" s="8">
        <f t="shared" si="16"/>
        <v>444</v>
      </c>
      <c r="E28" s="9">
        <f t="shared" si="21"/>
        <v>4.0144665461121161</v>
      </c>
      <c r="F28" s="8">
        <f t="shared" si="16"/>
        <v>471</v>
      </c>
      <c r="G28" s="9">
        <f t="shared" si="22"/>
        <v>4.2489851150202975</v>
      </c>
      <c r="H28" s="8">
        <f t="shared" si="17"/>
        <v>477</v>
      </c>
      <c r="I28" s="9">
        <f t="shared" si="23"/>
        <v>4.3849972421400993</v>
      </c>
      <c r="J28" s="8">
        <f t="shared" si="18"/>
        <v>457</v>
      </c>
      <c r="K28" s="9">
        <f t="shared" si="24"/>
        <v>4.4533229389982454</v>
      </c>
      <c r="L28" s="8">
        <f t="shared" si="17"/>
        <v>443</v>
      </c>
      <c r="M28" s="9">
        <f t="shared" si="25"/>
        <v>4.6006854294319242</v>
      </c>
      <c r="N28" s="8">
        <f t="shared" si="19"/>
        <v>440</v>
      </c>
      <c r="O28" s="9">
        <f t="shared" si="26"/>
        <v>4.9449314452685993</v>
      </c>
      <c r="P28" s="8">
        <f t="shared" si="19"/>
        <v>446</v>
      </c>
      <c r="Q28" s="9">
        <f t="shared" si="27"/>
        <v>5.0163086267011581</v>
      </c>
      <c r="R28" s="8">
        <f t="shared" ref="R28" si="31">SUM(R6,R17)</f>
        <v>449</v>
      </c>
      <c r="S28" s="9">
        <f t="shared" si="29"/>
        <v>4.8456723505288153</v>
      </c>
    </row>
    <row r="29" spans="2:19" ht="17.25" customHeight="1" x14ac:dyDescent="0.2">
      <c r="C29" s="15" t="s">
        <v>12</v>
      </c>
      <c r="D29" s="8">
        <f t="shared" si="16"/>
        <v>1267</v>
      </c>
      <c r="E29" s="9">
        <f t="shared" si="21"/>
        <v>11.455696202531646</v>
      </c>
      <c r="F29" s="8">
        <f t="shared" si="16"/>
        <v>1273</v>
      </c>
      <c r="G29" s="9">
        <f t="shared" si="22"/>
        <v>11.483987370320252</v>
      </c>
      <c r="H29" s="8">
        <f t="shared" si="17"/>
        <v>1295</v>
      </c>
      <c r="I29" s="9">
        <f t="shared" si="23"/>
        <v>11.904761904761903</v>
      </c>
      <c r="J29" s="8">
        <f t="shared" si="18"/>
        <v>1191</v>
      </c>
      <c r="K29" s="9">
        <f t="shared" si="24"/>
        <v>11.605924770999804</v>
      </c>
      <c r="L29" s="8">
        <f t="shared" si="17"/>
        <v>1093</v>
      </c>
      <c r="M29" s="9">
        <f t="shared" si="25"/>
        <v>11.351126804444906</v>
      </c>
      <c r="N29" s="8">
        <f t="shared" si="19"/>
        <v>1048</v>
      </c>
      <c r="O29" s="9">
        <f t="shared" si="26"/>
        <v>11.77792762418521</v>
      </c>
      <c r="P29" s="8">
        <f t="shared" si="19"/>
        <v>1093</v>
      </c>
      <c r="Q29" s="9">
        <f t="shared" si="27"/>
        <v>12.293330334045665</v>
      </c>
      <c r="R29" s="8">
        <f t="shared" ref="R29" si="32">SUM(R7,R18)</f>
        <v>1205</v>
      </c>
      <c r="S29" s="9">
        <f t="shared" si="29"/>
        <v>13.004532700194257</v>
      </c>
    </row>
    <row r="30" spans="2:19" ht="17.25" customHeight="1" x14ac:dyDescent="0.2">
      <c r="C30" s="15" t="s">
        <v>13</v>
      </c>
      <c r="D30" s="8">
        <f t="shared" si="16"/>
        <v>11</v>
      </c>
      <c r="E30" s="9">
        <f t="shared" si="21"/>
        <v>9.9457504520795673E-2</v>
      </c>
      <c r="F30" s="8">
        <f t="shared" si="16"/>
        <v>7</v>
      </c>
      <c r="G30" s="9">
        <f t="shared" si="22"/>
        <v>6.3148398737032027E-2</v>
      </c>
      <c r="H30" s="8">
        <f t="shared" si="17"/>
        <v>10</v>
      </c>
      <c r="I30" s="9">
        <f t="shared" si="23"/>
        <v>9.1928663357234791E-2</v>
      </c>
      <c r="J30" s="8">
        <f t="shared" si="18"/>
        <v>11</v>
      </c>
      <c r="K30" s="9">
        <f t="shared" si="24"/>
        <v>0.10719158058857922</v>
      </c>
      <c r="L30" s="8">
        <f t="shared" si="17"/>
        <v>7</v>
      </c>
      <c r="M30" s="9">
        <f t="shared" si="25"/>
        <v>7.2697060961678273E-2</v>
      </c>
      <c r="N30" s="8">
        <f t="shared" si="19"/>
        <v>7</v>
      </c>
      <c r="O30" s="9">
        <f t="shared" si="26"/>
        <v>7.8669363902000453E-2</v>
      </c>
      <c r="P30" s="8">
        <f t="shared" si="19"/>
        <v>4</v>
      </c>
      <c r="Q30" s="9">
        <f t="shared" si="27"/>
        <v>4.498931503767855E-2</v>
      </c>
      <c r="R30" s="8">
        <f t="shared" ref="R30" si="33">SUM(R8,R19)</f>
        <v>4</v>
      </c>
      <c r="S30" s="9">
        <f t="shared" si="29"/>
        <v>4.3168573278653137E-2</v>
      </c>
    </row>
    <row r="31" spans="2:19" ht="17.25" customHeight="1" x14ac:dyDescent="0.2">
      <c r="C31" s="15" t="s">
        <v>14</v>
      </c>
      <c r="D31" s="8">
        <f t="shared" si="16"/>
        <v>7151</v>
      </c>
      <c r="E31" s="9">
        <f t="shared" si="21"/>
        <v>64.656419529837251</v>
      </c>
      <c r="F31" s="8">
        <f t="shared" si="16"/>
        <v>7005</v>
      </c>
      <c r="G31" s="9">
        <f t="shared" si="22"/>
        <v>63.193504736129903</v>
      </c>
      <c r="H31" s="8">
        <f t="shared" si="17"/>
        <v>6693</v>
      </c>
      <c r="I31" s="9">
        <f t="shared" si="23"/>
        <v>61.527854384997241</v>
      </c>
      <c r="J31" s="8">
        <f t="shared" si="18"/>
        <v>6254</v>
      </c>
      <c r="K31" s="9">
        <f t="shared" si="24"/>
        <v>60.943285909179501</v>
      </c>
      <c r="L31" s="8">
        <f t="shared" si="17"/>
        <v>5848</v>
      </c>
      <c r="M31" s="9">
        <f t="shared" si="25"/>
        <v>60.733201786270641</v>
      </c>
      <c r="N31" s="8">
        <f t="shared" si="19"/>
        <v>5273</v>
      </c>
      <c r="O31" s="9">
        <f t="shared" si="26"/>
        <v>59.260507979321197</v>
      </c>
      <c r="P31" s="8">
        <f t="shared" si="19"/>
        <v>5179</v>
      </c>
      <c r="Q31" s="9">
        <f t="shared" si="27"/>
        <v>58.249915645034299</v>
      </c>
      <c r="R31" s="8">
        <f t="shared" ref="R31" si="34">SUM(R9,R20)</f>
        <v>5158</v>
      </c>
      <c r="S31" s="9">
        <f t="shared" si="29"/>
        <v>55.665875242823226</v>
      </c>
    </row>
    <row r="32" spans="2:19" ht="17.25" customHeight="1" x14ac:dyDescent="0.2">
      <c r="C32" s="15" t="s">
        <v>15</v>
      </c>
      <c r="D32" s="8">
        <f t="shared" si="16"/>
        <v>295</v>
      </c>
      <c r="E32" s="9">
        <f t="shared" si="21"/>
        <v>2.6672694394213381</v>
      </c>
      <c r="F32" s="8">
        <f t="shared" si="16"/>
        <v>313</v>
      </c>
      <c r="G32" s="9">
        <f t="shared" si="22"/>
        <v>2.8236355435272893</v>
      </c>
      <c r="H32" s="8">
        <f t="shared" si="17"/>
        <v>340</v>
      </c>
      <c r="I32" s="9">
        <f t="shared" si="23"/>
        <v>3.1255745541459832</v>
      </c>
      <c r="J32" s="8">
        <f t="shared" si="18"/>
        <v>326</v>
      </c>
      <c r="K32" s="9">
        <f t="shared" si="24"/>
        <v>3.1767686610797119</v>
      </c>
      <c r="L32" s="8">
        <f t="shared" si="17"/>
        <v>306</v>
      </c>
      <c r="M32" s="9">
        <f t="shared" si="25"/>
        <v>3.1779000934676498</v>
      </c>
      <c r="N32" s="8">
        <f t="shared" si="19"/>
        <v>298</v>
      </c>
      <c r="O32" s="9">
        <f t="shared" si="26"/>
        <v>3.3490672061137339</v>
      </c>
      <c r="P32" s="8">
        <f t="shared" si="19"/>
        <v>300</v>
      </c>
      <c r="Q32" s="9">
        <f t="shared" si="27"/>
        <v>3.3741986278258911</v>
      </c>
      <c r="R32" s="8">
        <f t="shared" ref="R32" si="35">SUM(R10,R21)</f>
        <v>287</v>
      </c>
      <c r="S32" s="9">
        <f t="shared" si="29"/>
        <v>3.0973451327433628</v>
      </c>
    </row>
    <row r="33" spans="2:19" ht="17.25" customHeight="1" x14ac:dyDescent="0.2">
      <c r="C33" s="15" t="s">
        <v>18</v>
      </c>
      <c r="D33" s="8">
        <f t="shared" si="16"/>
        <v>304</v>
      </c>
      <c r="E33" s="9">
        <f t="shared" si="21"/>
        <v>2.748643761301989</v>
      </c>
      <c r="F33" s="8">
        <f t="shared" si="16"/>
        <v>310</v>
      </c>
      <c r="G33" s="9">
        <f t="shared" si="22"/>
        <v>2.7965719440685608</v>
      </c>
      <c r="H33" s="8">
        <f t="shared" si="17"/>
        <v>330</v>
      </c>
      <c r="I33" s="9">
        <f t="shared" si="23"/>
        <v>3.033645890788748</v>
      </c>
      <c r="J33" s="8">
        <f t="shared" si="18"/>
        <v>303</v>
      </c>
      <c r="K33" s="9">
        <f t="shared" si="24"/>
        <v>2.9526408107581368</v>
      </c>
      <c r="L33" s="8">
        <f t="shared" si="17"/>
        <v>280</v>
      </c>
      <c r="M33" s="9">
        <f t="shared" si="25"/>
        <v>2.9078824384671305</v>
      </c>
      <c r="N33" s="8">
        <f t="shared" si="19"/>
        <v>218</v>
      </c>
      <c r="O33" s="9">
        <f t="shared" si="26"/>
        <v>2.4499887615194424</v>
      </c>
      <c r="P33" s="8">
        <f t="shared" si="19"/>
        <v>174</v>
      </c>
      <c r="Q33" s="9">
        <f t="shared" si="27"/>
        <v>1.9570352041390169</v>
      </c>
      <c r="R33" s="8">
        <f t="shared" ref="R33" si="36">SUM(R11,R22)</f>
        <v>197</v>
      </c>
      <c r="S33" s="9">
        <f t="shared" si="29"/>
        <v>2.1260522339736672</v>
      </c>
    </row>
    <row r="34" spans="2:19" ht="17.25" customHeight="1" x14ac:dyDescent="0.2">
      <c r="C34" s="15" t="s">
        <v>6</v>
      </c>
      <c r="D34" s="8">
        <f>SUM(D25:D33)</f>
        <v>11060</v>
      </c>
      <c r="E34" s="9">
        <f>(D34/D$34)*100</f>
        <v>100</v>
      </c>
      <c r="F34" s="8">
        <f>SUM(F25:F33)</f>
        <v>11085</v>
      </c>
      <c r="G34" s="9">
        <f>(F34/F$34)*100</f>
        <v>100</v>
      </c>
      <c r="H34" s="8">
        <f>SUM(H25:H33)</f>
        <v>10878</v>
      </c>
      <c r="I34" s="9">
        <f>(H34/H$34)*100</f>
        <v>100</v>
      </c>
      <c r="J34" s="8">
        <f>SUM(J25:J33)</f>
        <v>10262</v>
      </c>
      <c r="K34" s="9">
        <f>(J34/J$34)*100</f>
        <v>100</v>
      </c>
      <c r="L34" s="8">
        <f>SUM(L25:L33)</f>
        <v>9629</v>
      </c>
      <c r="M34" s="9">
        <f>(L34/L$34)*100</f>
        <v>100</v>
      </c>
      <c r="N34" s="8">
        <f>SUM(N25:N33)</f>
        <v>8898</v>
      </c>
      <c r="O34" s="9">
        <f>(N34/N$34)*100</f>
        <v>100</v>
      </c>
      <c r="P34" s="8">
        <f>SUM(P25:P33)</f>
        <v>8891</v>
      </c>
      <c r="Q34" s="9">
        <f>(P34/P$34)*100</f>
        <v>100</v>
      </c>
      <c r="R34" s="8">
        <f>SUM(R25:R33)</f>
        <v>9266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84" orientation="landscape" r:id="rId1"/>
  <headerFooter>
    <oddFooter>&amp;L&amp;"-,Italic"&amp;9Data Source: IR Data Warehouse Stufile_Banner_Fall
Produced by the CCSU Office of Institutional Research and Assessment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tabSelected="1"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14.14062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1</v>
      </c>
      <c r="B3" s="1" t="s">
        <v>2</v>
      </c>
      <c r="C3" s="14" t="s">
        <v>22</v>
      </c>
      <c r="D3" s="8">
        <v>77</v>
      </c>
      <c r="E3" s="9">
        <f t="shared" ref="E3:E11" si="0">(D3/D$12)*100</f>
        <v>1.6129032258064515</v>
      </c>
      <c r="F3" s="8">
        <v>70</v>
      </c>
      <c r="G3" s="9">
        <f t="shared" ref="G3:G11" si="1">(F3/F$12)*100</f>
        <v>1.4871468026343744</v>
      </c>
      <c r="H3" s="2">
        <v>65</v>
      </c>
      <c r="I3" s="9">
        <f t="shared" ref="I3:I11" si="2">(H3/H$12)*100</f>
        <v>1.3963480128893664</v>
      </c>
      <c r="J3" s="2">
        <v>64</v>
      </c>
      <c r="K3" s="9">
        <f t="shared" ref="K3:K11" si="3">(J3/J$12)*100</f>
        <v>1.4763552479815456</v>
      </c>
      <c r="L3" s="2">
        <v>53</v>
      </c>
      <c r="M3" s="9">
        <f t="shared" ref="M3:M11" si="4">(L3/L$12)*100</f>
        <v>1.3154628940183668</v>
      </c>
      <c r="N3" s="2">
        <v>56</v>
      </c>
      <c r="O3" s="9">
        <f t="shared" ref="O3:O11" si="5">(N3/N$12)*100</f>
        <v>1.483836777954425</v>
      </c>
      <c r="P3" s="2">
        <v>55</v>
      </c>
      <c r="Q3" s="9">
        <f t="shared" ref="Q3:Q11" si="6">(P3/P$12)*100</f>
        <v>1.4189886480908152</v>
      </c>
      <c r="R3" s="2">
        <v>57</v>
      </c>
      <c r="S3" s="9">
        <f t="shared" ref="S3:S11" si="7">(R3/R$12)*100</f>
        <v>1.4218009478672986</v>
      </c>
    </row>
    <row r="4" spans="1:19" ht="17.25" customHeight="1" x14ac:dyDescent="0.2">
      <c r="C4" s="15" t="s">
        <v>16</v>
      </c>
      <c r="D4" s="8">
        <v>584</v>
      </c>
      <c r="E4" s="9">
        <f t="shared" si="0"/>
        <v>12.232928361960619</v>
      </c>
      <c r="F4" s="8">
        <v>598</v>
      </c>
      <c r="G4" s="9">
        <f t="shared" si="1"/>
        <v>12.704482685362226</v>
      </c>
      <c r="H4" s="2">
        <v>612</v>
      </c>
      <c r="I4" s="9">
        <f t="shared" si="2"/>
        <v>13.147153598281418</v>
      </c>
      <c r="J4" s="2">
        <v>600</v>
      </c>
      <c r="K4" s="9">
        <f t="shared" si="3"/>
        <v>13.84083044982699</v>
      </c>
      <c r="L4" s="2">
        <v>580</v>
      </c>
      <c r="M4" s="9">
        <f t="shared" si="4"/>
        <v>14.395631670389674</v>
      </c>
      <c r="N4" s="2">
        <v>576</v>
      </c>
      <c r="O4" s="9">
        <f t="shared" si="5"/>
        <v>15.262321144674084</v>
      </c>
      <c r="P4" s="2">
        <v>614</v>
      </c>
      <c r="Q4" s="9">
        <f t="shared" si="6"/>
        <v>15.841073271413828</v>
      </c>
      <c r="R4" s="2">
        <v>714</v>
      </c>
      <c r="S4" s="9">
        <f t="shared" si="7"/>
        <v>17.809927662758792</v>
      </c>
    </row>
    <row r="5" spans="1:19" ht="17.25" customHeight="1" x14ac:dyDescent="0.2">
      <c r="C5" s="15" t="s">
        <v>11</v>
      </c>
      <c r="D5" s="8">
        <v>5</v>
      </c>
      <c r="E5" s="9">
        <f t="shared" si="0"/>
        <v>0.10473397570171764</v>
      </c>
      <c r="F5" s="8">
        <v>6</v>
      </c>
      <c r="G5" s="9">
        <f t="shared" si="1"/>
        <v>0.12746972594008923</v>
      </c>
      <c r="H5" s="2">
        <v>4</v>
      </c>
      <c r="I5" s="9">
        <f t="shared" si="2"/>
        <v>8.5929108485499464E-2</v>
      </c>
      <c r="J5" s="2">
        <v>7</v>
      </c>
      <c r="K5" s="9">
        <f t="shared" si="3"/>
        <v>0.16147635524798157</v>
      </c>
      <c r="L5" s="2">
        <v>8</v>
      </c>
      <c r="M5" s="9">
        <f t="shared" si="4"/>
        <v>0.19856043683296104</v>
      </c>
      <c r="N5" s="2">
        <v>4</v>
      </c>
      <c r="O5" s="9">
        <f t="shared" si="5"/>
        <v>0.10598834128245893</v>
      </c>
      <c r="P5" s="2">
        <v>4</v>
      </c>
      <c r="Q5" s="9">
        <f t="shared" si="6"/>
        <v>0.10319917440660474</v>
      </c>
      <c r="R5" s="2">
        <v>4</v>
      </c>
      <c r="S5" s="9">
        <f t="shared" si="7"/>
        <v>9.9775505113494645E-2</v>
      </c>
    </row>
    <row r="6" spans="1:19" ht="17.25" customHeight="1" x14ac:dyDescent="0.2">
      <c r="C6" s="15" t="s">
        <v>17</v>
      </c>
      <c r="D6" s="8">
        <v>218</v>
      </c>
      <c r="E6" s="9">
        <f t="shared" si="0"/>
        <v>4.5664013405948891</v>
      </c>
      <c r="F6" s="8">
        <v>235</v>
      </c>
      <c r="G6" s="9">
        <f t="shared" si="1"/>
        <v>4.9925642659868288</v>
      </c>
      <c r="H6" s="2">
        <v>242</v>
      </c>
      <c r="I6" s="9">
        <f t="shared" si="2"/>
        <v>5.198711063372718</v>
      </c>
      <c r="J6" s="2">
        <v>234</v>
      </c>
      <c r="K6" s="9">
        <f t="shared" si="3"/>
        <v>5.3979238754325261</v>
      </c>
      <c r="L6" s="2">
        <v>210</v>
      </c>
      <c r="M6" s="9">
        <f t="shared" si="4"/>
        <v>5.2122114668652273</v>
      </c>
      <c r="N6" s="2">
        <v>214</v>
      </c>
      <c r="O6" s="9">
        <f t="shared" si="5"/>
        <v>5.6703762586115527</v>
      </c>
      <c r="P6" s="2">
        <v>237</v>
      </c>
      <c r="Q6" s="9">
        <f t="shared" si="6"/>
        <v>6.1145510835913308</v>
      </c>
      <c r="R6" s="2">
        <v>224</v>
      </c>
      <c r="S6" s="9">
        <f t="shared" si="7"/>
        <v>5.5874282863556992</v>
      </c>
    </row>
    <row r="7" spans="1:19" ht="17.25" customHeight="1" x14ac:dyDescent="0.2">
      <c r="C7" s="15" t="s">
        <v>12</v>
      </c>
      <c r="D7" s="8">
        <v>553</v>
      </c>
      <c r="E7" s="9">
        <f t="shared" si="0"/>
        <v>11.583577712609969</v>
      </c>
      <c r="F7" s="8">
        <v>545</v>
      </c>
      <c r="G7" s="9">
        <f t="shared" si="1"/>
        <v>11.578500106224771</v>
      </c>
      <c r="H7" s="2">
        <v>568</v>
      </c>
      <c r="I7" s="9">
        <f t="shared" si="2"/>
        <v>12.201933404940924</v>
      </c>
      <c r="J7" s="2">
        <v>494</v>
      </c>
      <c r="K7" s="9">
        <f t="shared" si="3"/>
        <v>11.395617070357556</v>
      </c>
      <c r="L7" s="2">
        <v>459</v>
      </c>
      <c r="M7" s="9">
        <f t="shared" si="4"/>
        <v>11.39240506329114</v>
      </c>
      <c r="N7" s="2">
        <v>461</v>
      </c>
      <c r="O7" s="9">
        <f t="shared" si="5"/>
        <v>12.215156332803391</v>
      </c>
      <c r="P7" s="2">
        <v>489</v>
      </c>
      <c r="Q7" s="9">
        <f t="shared" si="6"/>
        <v>12.616099071207431</v>
      </c>
      <c r="R7" s="2">
        <v>527</v>
      </c>
      <c r="S7" s="9">
        <f t="shared" si="7"/>
        <v>13.145422798702919</v>
      </c>
    </row>
    <row r="8" spans="1:19" ht="17.25" customHeight="1" x14ac:dyDescent="0.2">
      <c r="C8" s="15" t="s">
        <v>13</v>
      </c>
      <c r="D8" s="8">
        <v>3</v>
      </c>
      <c r="E8" s="9">
        <f t="shared" si="0"/>
        <v>6.2840385421030584E-2</v>
      </c>
      <c r="F8" s="8">
        <v>3</v>
      </c>
      <c r="G8" s="9">
        <f t="shared" si="1"/>
        <v>6.3734862970044617E-2</v>
      </c>
      <c r="H8" s="2">
        <v>4</v>
      </c>
      <c r="I8" s="9">
        <f t="shared" si="2"/>
        <v>8.5929108485499464E-2</v>
      </c>
      <c r="J8" s="2">
        <v>3</v>
      </c>
      <c r="K8" s="9">
        <f t="shared" si="3"/>
        <v>6.920415224913494E-2</v>
      </c>
      <c r="L8" s="2">
        <v>1</v>
      </c>
      <c r="M8" s="9">
        <f t="shared" si="4"/>
        <v>2.482005460412013E-2</v>
      </c>
      <c r="N8" s="2">
        <v>2</v>
      </c>
      <c r="O8" s="9">
        <f t="shared" si="5"/>
        <v>5.2994170641229466E-2</v>
      </c>
      <c r="P8" s="2">
        <v>1</v>
      </c>
      <c r="Q8" s="9">
        <f t="shared" si="6"/>
        <v>2.5799793601651185E-2</v>
      </c>
      <c r="R8" s="2">
        <v>2</v>
      </c>
      <c r="S8" s="9">
        <f t="shared" si="7"/>
        <v>4.9887752556747322E-2</v>
      </c>
    </row>
    <row r="9" spans="1:19" ht="17.25" customHeight="1" x14ac:dyDescent="0.2">
      <c r="C9" s="15" t="s">
        <v>14</v>
      </c>
      <c r="D9" s="8">
        <v>3048</v>
      </c>
      <c r="E9" s="9">
        <f t="shared" si="0"/>
        <v>63.84583158776708</v>
      </c>
      <c r="F9" s="8">
        <v>2962</v>
      </c>
      <c r="G9" s="9">
        <f t="shared" si="1"/>
        <v>62.92755470575738</v>
      </c>
      <c r="H9" s="2">
        <v>2851</v>
      </c>
      <c r="I9" s="9">
        <f t="shared" si="2"/>
        <v>61.245972073039745</v>
      </c>
      <c r="J9" s="2">
        <v>2649</v>
      </c>
      <c r="K9" s="9">
        <f t="shared" si="3"/>
        <v>61.107266435986162</v>
      </c>
      <c r="L9" s="2">
        <v>2436</v>
      </c>
      <c r="M9" s="9">
        <f t="shared" si="4"/>
        <v>60.461653015636628</v>
      </c>
      <c r="N9" s="2">
        <v>2215</v>
      </c>
      <c r="O9" s="9">
        <f t="shared" si="5"/>
        <v>58.691043985161627</v>
      </c>
      <c r="P9" s="2">
        <v>2255</v>
      </c>
      <c r="Q9" s="9">
        <f t="shared" si="6"/>
        <v>58.178534571723425</v>
      </c>
      <c r="R9" s="2">
        <v>2276</v>
      </c>
      <c r="S9" s="9">
        <f t="shared" si="7"/>
        <v>56.772262409578445</v>
      </c>
    </row>
    <row r="10" spans="1:19" ht="17.25" customHeight="1" x14ac:dyDescent="0.2">
      <c r="C10" s="15" t="s">
        <v>15</v>
      </c>
      <c r="D10" s="8">
        <v>140</v>
      </c>
      <c r="E10" s="9">
        <f t="shared" si="0"/>
        <v>2.9325513196480939</v>
      </c>
      <c r="F10" s="8">
        <v>139</v>
      </c>
      <c r="G10" s="9">
        <f t="shared" si="1"/>
        <v>2.9530486509454006</v>
      </c>
      <c r="H10" s="2">
        <v>144</v>
      </c>
      <c r="I10" s="9">
        <f t="shared" si="2"/>
        <v>3.0934479054779809</v>
      </c>
      <c r="J10" s="2">
        <v>139</v>
      </c>
      <c r="K10" s="9">
        <f t="shared" si="3"/>
        <v>3.2064590542099194</v>
      </c>
      <c r="L10" s="2">
        <v>140</v>
      </c>
      <c r="M10" s="9">
        <f t="shared" si="4"/>
        <v>3.4748076445768183</v>
      </c>
      <c r="N10" s="2">
        <v>132</v>
      </c>
      <c r="O10" s="9">
        <f t="shared" si="5"/>
        <v>3.4976152623211445</v>
      </c>
      <c r="P10" s="2">
        <v>135</v>
      </c>
      <c r="Q10" s="9">
        <f t="shared" si="6"/>
        <v>3.48297213622291</v>
      </c>
      <c r="R10" s="2">
        <v>108</v>
      </c>
      <c r="S10" s="9">
        <f t="shared" si="7"/>
        <v>2.6939386380643549</v>
      </c>
    </row>
    <row r="11" spans="1:19" ht="17.25" customHeight="1" x14ac:dyDescent="0.2">
      <c r="C11" s="15" t="s">
        <v>18</v>
      </c>
      <c r="D11" s="8">
        <v>146</v>
      </c>
      <c r="E11" s="9">
        <f t="shared" si="0"/>
        <v>3.0582320904901548</v>
      </c>
      <c r="F11" s="8">
        <v>149</v>
      </c>
      <c r="G11" s="9">
        <f t="shared" si="1"/>
        <v>3.1654981941788827</v>
      </c>
      <c r="H11" s="2">
        <v>165</v>
      </c>
      <c r="I11" s="9">
        <f t="shared" si="2"/>
        <v>3.5445757250268528</v>
      </c>
      <c r="J11" s="2">
        <v>145</v>
      </c>
      <c r="K11" s="9">
        <f t="shared" si="3"/>
        <v>3.3448673587081887</v>
      </c>
      <c r="L11" s="2">
        <v>142</v>
      </c>
      <c r="M11" s="9">
        <f t="shared" si="4"/>
        <v>3.5244477537850587</v>
      </c>
      <c r="N11" s="2">
        <v>114</v>
      </c>
      <c r="O11" s="9">
        <f t="shared" si="5"/>
        <v>3.0206677265500796</v>
      </c>
      <c r="P11" s="2">
        <v>86</v>
      </c>
      <c r="Q11" s="9">
        <f t="shared" si="6"/>
        <v>2.2187822497420022</v>
      </c>
      <c r="R11" s="2">
        <v>97</v>
      </c>
      <c r="S11" s="9">
        <f t="shared" si="7"/>
        <v>2.4195559990022448</v>
      </c>
    </row>
    <row r="12" spans="1:19" ht="17.25" customHeight="1" x14ac:dyDescent="0.2">
      <c r="C12" s="15" t="s">
        <v>6</v>
      </c>
      <c r="D12" s="8">
        <f>SUM(D3:D11)</f>
        <v>4774</v>
      </c>
      <c r="E12" s="9">
        <f>(D12/D$12)*100</f>
        <v>100</v>
      </c>
      <c r="F12" s="8">
        <f>SUM(F3:F11)</f>
        <v>4707</v>
      </c>
      <c r="G12" s="9">
        <f>(F12/F$12)*100</f>
        <v>100</v>
      </c>
      <c r="H12" s="2">
        <f>SUM(H3:H11)</f>
        <v>4655</v>
      </c>
      <c r="I12" s="9">
        <f>(H12/H$12)*100</f>
        <v>100</v>
      </c>
      <c r="J12" s="2">
        <f>SUM(J3:J11)</f>
        <v>4335</v>
      </c>
      <c r="K12" s="9">
        <f>(J12/J$12)*100</f>
        <v>100</v>
      </c>
      <c r="L12" s="2">
        <f>SUM(L3:L11)</f>
        <v>4029</v>
      </c>
      <c r="M12" s="9">
        <f>(L12/L$12)*100</f>
        <v>100</v>
      </c>
      <c r="N12" s="2">
        <f>SUM(N3:N11)</f>
        <v>3774</v>
      </c>
      <c r="O12" s="9">
        <f>(N12/N$12)*100</f>
        <v>100</v>
      </c>
      <c r="P12" s="2">
        <f>SUM(P3:P11)</f>
        <v>3876</v>
      </c>
      <c r="Q12" s="9">
        <f>(P12/P$12)*100</f>
        <v>100</v>
      </c>
      <c r="R12" s="2">
        <f>SUM(R3:R11)</f>
        <v>4009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1" t="s">
        <v>3</v>
      </c>
      <c r="C14" s="14" t="s">
        <v>22</v>
      </c>
      <c r="D14" s="12">
        <v>71</v>
      </c>
      <c r="E14" s="13">
        <f t="shared" ref="E14:E23" si="8">(D14/D$23)*100</f>
        <v>1.719128329297821</v>
      </c>
      <c r="F14" s="12">
        <v>67</v>
      </c>
      <c r="G14" s="13">
        <f t="shared" ref="G14:G23" si="9">(F14/F$23)*100</f>
        <v>1.6078713702903769</v>
      </c>
      <c r="H14" s="12">
        <v>60</v>
      </c>
      <c r="I14" s="13">
        <f t="shared" ref="I14:I23" si="10">(H14/H$23)*100</f>
        <v>1.4844136566056407</v>
      </c>
      <c r="J14" s="12">
        <v>73</v>
      </c>
      <c r="K14" s="13">
        <f t="shared" ref="K14:K23" si="11">(J14/J$23)*100</f>
        <v>1.8689196108550947</v>
      </c>
      <c r="L14" s="12">
        <v>53</v>
      </c>
      <c r="M14" s="13">
        <f t="shared" ref="M14:M23" si="12">(L14/L$23)*100</f>
        <v>1.4693651233712226</v>
      </c>
      <c r="N14" s="12">
        <v>64</v>
      </c>
      <c r="O14" s="13">
        <f t="shared" ref="O14:O23" si="13">(N14/N$23)*100</f>
        <v>1.9512195121951219</v>
      </c>
      <c r="P14" s="12">
        <v>70</v>
      </c>
      <c r="Q14" s="13">
        <f t="shared" ref="Q14:Q23" si="14">(P14/P$23)*100</f>
        <v>2.1558361564521098</v>
      </c>
      <c r="R14" s="12">
        <v>85</v>
      </c>
      <c r="S14" s="13">
        <f t="shared" ref="S14:S23" si="15">(R14/R$23)*100</f>
        <v>2.437625466016633</v>
      </c>
    </row>
    <row r="15" spans="1:19" ht="17.25" customHeight="1" x14ac:dyDescent="0.2">
      <c r="C15" s="15" t="s">
        <v>16</v>
      </c>
      <c r="D15" s="8">
        <v>611</v>
      </c>
      <c r="E15" s="9">
        <f t="shared" si="8"/>
        <v>14.794188861985472</v>
      </c>
      <c r="F15" s="8">
        <v>714</v>
      </c>
      <c r="G15" s="9">
        <f t="shared" si="9"/>
        <v>17.134629229661627</v>
      </c>
      <c r="H15" s="2">
        <v>710</v>
      </c>
      <c r="I15" s="9">
        <f t="shared" si="10"/>
        <v>17.565561603166749</v>
      </c>
      <c r="J15" s="2">
        <v>704</v>
      </c>
      <c r="K15" s="9">
        <f t="shared" si="11"/>
        <v>18.023553507424474</v>
      </c>
      <c r="L15" s="2">
        <v>686</v>
      </c>
      <c r="M15" s="9">
        <f t="shared" si="12"/>
        <v>19.018574993069031</v>
      </c>
      <c r="N15" s="2">
        <v>664</v>
      </c>
      <c r="O15" s="9">
        <f t="shared" si="13"/>
        <v>20.243902439024392</v>
      </c>
      <c r="P15" s="2">
        <v>696</v>
      </c>
      <c r="Q15" s="9">
        <f t="shared" si="14"/>
        <v>21.435170927009548</v>
      </c>
      <c r="R15" s="2">
        <v>823</v>
      </c>
      <c r="S15" s="9">
        <f t="shared" si="15"/>
        <v>23.601950100372811</v>
      </c>
    </row>
    <row r="16" spans="1:19" ht="17.25" customHeight="1" x14ac:dyDescent="0.2">
      <c r="C16" s="15" t="s">
        <v>11</v>
      </c>
      <c r="D16" s="8">
        <v>7</v>
      </c>
      <c r="E16" s="9">
        <f t="shared" si="8"/>
        <v>0.16949152542372881</v>
      </c>
      <c r="F16" s="8">
        <v>4</v>
      </c>
      <c r="G16" s="9">
        <f t="shared" si="9"/>
        <v>9.5992320614350854E-2</v>
      </c>
      <c r="H16" s="2">
        <v>5</v>
      </c>
      <c r="I16" s="9">
        <f t="shared" si="10"/>
        <v>0.12370113805047006</v>
      </c>
      <c r="J16" s="2">
        <v>2</v>
      </c>
      <c r="K16" s="9">
        <f t="shared" si="11"/>
        <v>5.1203277009728626E-2</v>
      </c>
      <c r="L16" s="2">
        <v>2</v>
      </c>
      <c r="M16" s="9">
        <f t="shared" si="12"/>
        <v>5.544774050457444E-2</v>
      </c>
      <c r="N16" s="2">
        <v>2</v>
      </c>
      <c r="O16" s="9">
        <f t="shared" si="13"/>
        <v>6.097560975609756E-2</v>
      </c>
      <c r="P16" s="2">
        <v>4</v>
      </c>
      <c r="Q16" s="9">
        <f t="shared" si="14"/>
        <v>0.12319063751154913</v>
      </c>
      <c r="R16" s="2">
        <v>4</v>
      </c>
      <c r="S16" s="9">
        <f t="shared" si="15"/>
        <v>0.11471178663607685</v>
      </c>
    </row>
    <row r="17" spans="2:19" ht="17.25" customHeight="1" x14ac:dyDescent="0.2">
      <c r="C17" s="15" t="s">
        <v>17</v>
      </c>
      <c r="D17" s="8">
        <v>154</v>
      </c>
      <c r="E17" s="9">
        <f t="shared" si="8"/>
        <v>3.7288135593220342</v>
      </c>
      <c r="F17" s="8">
        <v>171</v>
      </c>
      <c r="G17" s="9">
        <f t="shared" si="9"/>
        <v>4.1036717062634986</v>
      </c>
      <c r="H17" s="2">
        <v>150</v>
      </c>
      <c r="I17" s="9">
        <f t="shared" si="10"/>
        <v>3.7110341415141015</v>
      </c>
      <c r="J17" s="2">
        <v>143</v>
      </c>
      <c r="K17" s="9">
        <f t="shared" si="11"/>
        <v>3.6610343061955963</v>
      </c>
      <c r="L17" s="2">
        <v>147</v>
      </c>
      <c r="M17" s="9">
        <f t="shared" si="12"/>
        <v>4.0754089270862215</v>
      </c>
      <c r="N17" s="2">
        <v>131</v>
      </c>
      <c r="O17" s="9">
        <f t="shared" si="13"/>
        <v>3.9939024390243905</v>
      </c>
      <c r="P17" s="2">
        <v>136</v>
      </c>
      <c r="Q17" s="9">
        <f t="shared" si="14"/>
        <v>4.1884816753926701</v>
      </c>
      <c r="R17" s="2">
        <v>150</v>
      </c>
      <c r="S17" s="9">
        <f t="shared" si="15"/>
        <v>4.3016919988528821</v>
      </c>
    </row>
    <row r="18" spans="2:19" ht="17.25" customHeight="1" x14ac:dyDescent="0.2">
      <c r="C18" s="15" t="s">
        <v>12</v>
      </c>
      <c r="D18" s="8">
        <v>539</v>
      </c>
      <c r="E18" s="9">
        <f t="shared" si="8"/>
        <v>13.050847457627118</v>
      </c>
      <c r="F18" s="8">
        <v>525</v>
      </c>
      <c r="G18" s="9">
        <f t="shared" si="9"/>
        <v>12.59899208063355</v>
      </c>
      <c r="H18" s="2">
        <v>525</v>
      </c>
      <c r="I18" s="9">
        <f t="shared" si="10"/>
        <v>12.988619495299355</v>
      </c>
      <c r="J18" s="2">
        <v>513</v>
      </c>
      <c r="K18" s="9">
        <f t="shared" si="11"/>
        <v>13.13364055299539</v>
      </c>
      <c r="L18" s="2">
        <v>456</v>
      </c>
      <c r="M18" s="9">
        <f t="shared" si="12"/>
        <v>12.642084835042972</v>
      </c>
      <c r="N18" s="2">
        <v>429</v>
      </c>
      <c r="O18" s="9">
        <f t="shared" si="13"/>
        <v>13.079268292682928</v>
      </c>
      <c r="P18" s="2">
        <v>446</v>
      </c>
      <c r="Q18" s="9">
        <f t="shared" si="14"/>
        <v>13.735756082537728</v>
      </c>
      <c r="R18" s="2">
        <v>499</v>
      </c>
      <c r="S18" s="9">
        <f t="shared" si="15"/>
        <v>14.310295382850589</v>
      </c>
    </row>
    <row r="19" spans="2:19" ht="17.25" customHeight="1" x14ac:dyDescent="0.2">
      <c r="C19" s="15" t="s">
        <v>13</v>
      </c>
      <c r="D19" s="8">
        <v>5</v>
      </c>
      <c r="E19" s="9">
        <f t="shared" si="8"/>
        <v>0.12106537530266344</v>
      </c>
      <c r="F19" s="8">
        <v>2</v>
      </c>
      <c r="G19" s="9">
        <f t="shared" si="9"/>
        <v>4.7996160307175427E-2</v>
      </c>
      <c r="H19" s="2">
        <v>3</v>
      </c>
      <c r="I19" s="9">
        <f t="shared" si="10"/>
        <v>7.4220682830282034E-2</v>
      </c>
      <c r="J19" s="2">
        <v>5</v>
      </c>
      <c r="K19" s="9">
        <f t="shared" si="11"/>
        <v>0.12800819252432155</v>
      </c>
      <c r="L19" s="2">
        <v>4</v>
      </c>
      <c r="M19" s="9">
        <f t="shared" si="12"/>
        <v>0.11089548100914888</v>
      </c>
      <c r="N19" s="2">
        <v>4</v>
      </c>
      <c r="O19" s="9">
        <f t="shared" si="13"/>
        <v>0.12195121951219512</v>
      </c>
      <c r="P19" s="2">
        <v>3</v>
      </c>
      <c r="Q19" s="9">
        <f t="shared" si="14"/>
        <v>9.2392978133661846E-2</v>
      </c>
      <c r="R19" s="2">
        <v>2</v>
      </c>
      <c r="S19" s="9">
        <f t="shared" si="15"/>
        <v>5.7355893318038427E-2</v>
      </c>
    </row>
    <row r="20" spans="2:19" ht="17.25" customHeight="1" x14ac:dyDescent="0.2">
      <c r="C20" s="15" t="s">
        <v>14</v>
      </c>
      <c r="D20" s="8">
        <v>2519</v>
      </c>
      <c r="E20" s="9">
        <f t="shared" si="8"/>
        <v>60.992736077481837</v>
      </c>
      <c r="F20" s="8">
        <v>2425</v>
      </c>
      <c r="G20" s="9">
        <f t="shared" si="9"/>
        <v>58.195344372450208</v>
      </c>
      <c r="H20" s="2">
        <v>2307</v>
      </c>
      <c r="I20" s="9">
        <f t="shared" si="10"/>
        <v>57.075705096486885</v>
      </c>
      <c r="J20" s="2">
        <v>2200</v>
      </c>
      <c r="K20" s="9">
        <f t="shared" si="11"/>
        <v>56.323604710701481</v>
      </c>
      <c r="L20" s="2">
        <v>2016</v>
      </c>
      <c r="M20" s="9">
        <f t="shared" si="12"/>
        <v>55.891322428611034</v>
      </c>
      <c r="N20" s="2">
        <v>1791</v>
      </c>
      <c r="O20" s="9">
        <f t="shared" si="13"/>
        <v>54.603658536585364</v>
      </c>
      <c r="P20" s="2">
        <v>1716</v>
      </c>
      <c r="Q20" s="9">
        <f t="shared" si="14"/>
        <v>52.848783492454579</v>
      </c>
      <c r="R20" s="2">
        <v>1732</v>
      </c>
      <c r="S20" s="9">
        <f t="shared" si="15"/>
        <v>49.670203613421279</v>
      </c>
    </row>
    <row r="21" spans="2:19" ht="17.25" customHeight="1" x14ac:dyDescent="0.2">
      <c r="C21" s="15" t="s">
        <v>15</v>
      </c>
      <c r="D21" s="8">
        <v>115</v>
      </c>
      <c r="E21" s="9">
        <f t="shared" si="8"/>
        <v>2.7845036319612588</v>
      </c>
      <c r="F21" s="8">
        <v>133</v>
      </c>
      <c r="G21" s="9">
        <f t="shared" si="9"/>
        <v>3.1917446604271658</v>
      </c>
      <c r="H21" s="2">
        <v>151</v>
      </c>
      <c r="I21" s="9">
        <f t="shared" si="10"/>
        <v>3.7357743691241958</v>
      </c>
      <c r="J21" s="2">
        <v>139</v>
      </c>
      <c r="K21" s="9">
        <f t="shared" si="11"/>
        <v>3.5586277521761391</v>
      </c>
      <c r="L21" s="2">
        <v>129</v>
      </c>
      <c r="M21" s="9">
        <f t="shared" si="12"/>
        <v>3.5763792625450512</v>
      </c>
      <c r="N21" s="2">
        <v>118</v>
      </c>
      <c r="O21" s="9">
        <f t="shared" si="13"/>
        <v>3.5975609756097557</v>
      </c>
      <c r="P21" s="2">
        <v>115</v>
      </c>
      <c r="Q21" s="9">
        <f t="shared" si="14"/>
        <v>3.5417308284570375</v>
      </c>
      <c r="R21" s="2">
        <v>121</v>
      </c>
      <c r="S21" s="9">
        <f t="shared" si="15"/>
        <v>3.4700315457413247</v>
      </c>
    </row>
    <row r="22" spans="2:19" ht="17.25" customHeight="1" x14ac:dyDescent="0.2">
      <c r="C22" s="15" t="s">
        <v>18</v>
      </c>
      <c r="D22" s="8">
        <v>109</v>
      </c>
      <c r="E22" s="9">
        <f t="shared" si="8"/>
        <v>2.639225181598063</v>
      </c>
      <c r="F22" s="8">
        <v>126</v>
      </c>
      <c r="G22" s="9">
        <f t="shared" si="9"/>
        <v>3.0237580993520519</v>
      </c>
      <c r="H22" s="2">
        <v>131</v>
      </c>
      <c r="I22" s="9">
        <f t="shared" si="10"/>
        <v>3.2409698169223158</v>
      </c>
      <c r="J22" s="2">
        <v>127</v>
      </c>
      <c r="K22" s="9">
        <f t="shared" si="11"/>
        <v>3.2514080901177675</v>
      </c>
      <c r="L22" s="2">
        <v>114</v>
      </c>
      <c r="M22" s="9">
        <f t="shared" si="12"/>
        <v>3.1605212087607431</v>
      </c>
      <c r="N22" s="2">
        <v>77</v>
      </c>
      <c r="O22" s="9">
        <f t="shared" si="13"/>
        <v>2.3475609756097562</v>
      </c>
      <c r="P22" s="2">
        <v>61</v>
      </c>
      <c r="Q22" s="9">
        <f t="shared" si="14"/>
        <v>1.8786572220511242</v>
      </c>
      <c r="R22" s="2">
        <v>71</v>
      </c>
      <c r="S22" s="9">
        <f t="shared" si="15"/>
        <v>2.0361342127903646</v>
      </c>
    </row>
    <row r="23" spans="2:19" ht="17.25" customHeight="1" x14ac:dyDescent="0.2">
      <c r="C23" s="15" t="s">
        <v>6</v>
      </c>
      <c r="D23" s="8">
        <f>SUM(D14:D22)</f>
        <v>4130</v>
      </c>
      <c r="E23" s="9">
        <f t="shared" si="8"/>
        <v>100</v>
      </c>
      <c r="F23" s="8">
        <f>SUM(F14:F22)</f>
        <v>4167</v>
      </c>
      <c r="G23" s="9">
        <f t="shared" si="9"/>
        <v>100</v>
      </c>
      <c r="H23" s="2">
        <f>SUM(H14:H22)</f>
        <v>4042</v>
      </c>
      <c r="I23" s="9">
        <f t="shared" si="10"/>
        <v>100</v>
      </c>
      <c r="J23" s="2">
        <f>SUM(J14:J22)</f>
        <v>3906</v>
      </c>
      <c r="K23" s="9">
        <f t="shared" si="11"/>
        <v>100</v>
      </c>
      <c r="L23" s="2">
        <f>SUM(L14:L22)</f>
        <v>3607</v>
      </c>
      <c r="M23" s="9">
        <f t="shared" si="12"/>
        <v>100</v>
      </c>
      <c r="N23" s="2">
        <f>SUM(N14:N22)</f>
        <v>3280</v>
      </c>
      <c r="O23" s="9">
        <f t="shared" si="13"/>
        <v>100</v>
      </c>
      <c r="P23" s="2">
        <f>SUM(P14:P22)</f>
        <v>3247</v>
      </c>
      <c r="Q23" s="9">
        <f t="shared" si="14"/>
        <v>100</v>
      </c>
      <c r="R23" s="2">
        <f>SUM(R14:R22)</f>
        <v>3487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25" si="16">SUM(D3,D14)</f>
        <v>148</v>
      </c>
      <c r="E25" s="13">
        <f t="shared" ref="E25:E33" si="17">(D25/D$34)*100</f>
        <v>1.6621743036837375</v>
      </c>
      <c r="F25" s="12">
        <f t="shared" si="16"/>
        <v>137</v>
      </c>
      <c r="G25" s="13">
        <f t="shared" ref="G25:G33" si="18">(F25/F$34)*100</f>
        <v>1.5438359251746676</v>
      </c>
      <c r="H25" s="12">
        <f t="shared" ref="H25:L25" si="19">SUM(H3,H14)</f>
        <v>125</v>
      </c>
      <c r="I25" s="13">
        <f t="shared" ref="I25:I33" si="20">(H25/H$34)*100</f>
        <v>1.4372772220305852</v>
      </c>
      <c r="J25" s="12">
        <f t="shared" ref="J25" si="21">SUM(J3,J14)</f>
        <v>137</v>
      </c>
      <c r="K25" s="13">
        <f t="shared" ref="K25:K33" si="22">(J25/J$34)*100</f>
        <v>1.6624196092707197</v>
      </c>
      <c r="L25" s="12">
        <f t="shared" si="19"/>
        <v>106</v>
      </c>
      <c r="M25" s="13">
        <f t="shared" ref="M25:M33" si="23">(L25/L$34)*100</f>
        <v>1.388161341016239</v>
      </c>
      <c r="N25" s="12">
        <f t="shared" ref="N25:P25" si="24">SUM(N3,N14)</f>
        <v>120</v>
      </c>
      <c r="O25" s="13">
        <f t="shared" ref="O25:O33" si="25">(N25/N$34)*100</f>
        <v>1.7011624610150271</v>
      </c>
      <c r="P25" s="12">
        <f t="shared" si="24"/>
        <v>125</v>
      </c>
      <c r="Q25" s="13">
        <f t="shared" ref="Q25:Q33" si="26">(P25/P$34)*100</f>
        <v>1.7548785624034817</v>
      </c>
      <c r="R25" s="12">
        <f t="shared" ref="R25" si="27">SUM(R3,R14)</f>
        <v>142</v>
      </c>
      <c r="S25" s="13">
        <f t="shared" ref="S25:S33" si="28">(R25/R$34)*100</f>
        <v>1.8943436499466382</v>
      </c>
    </row>
    <row r="26" spans="2:19" ht="17.25" customHeight="1" x14ac:dyDescent="0.2">
      <c r="C26" s="15" t="s">
        <v>16</v>
      </c>
      <c r="D26" s="8">
        <f t="shared" ref="D26:F26" si="29">SUM(D4,D15)</f>
        <v>1195</v>
      </c>
      <c r="E26" s="9">
        <f t="shared" si="17"/>
        <v>13.420934411500449</v>
      </c>
      <c r="F26" s="8">
        <f t="shared" si="29"/>
        <v>1312</v>
      </c>
      <c r="G26" s="9">
        <f t="shared" si="18"/>
        <v>14.784764480504844</v>
      </c>
      <c r="H26" s="8">
        <f t="shared" ref="H26:L26" si="30">SUM(H4,H15)</f>
        <v>1322</v>
      </c>
      <c r="I26" s="9">
        <f t="shared" si="20"/>
        <v>15.200643900195471</v>
      </c>
      <c r="J26" s="8">
        <f t="shared" ref="J26" si="31">SUM(J4,J15)</f>
        <v>1304</v>
      </c>
      <c r="K26" s="9">
        <f t="shared" si="22"/>
        <v>15.823322412328601</v>
      </c>
      <c r="L26" s="8">
        <f t="shared" si="30"/>
        <v>1266</v>
      </c>
      <c r="M26" s="9">
        <f t="shared" si="23"/>
        <v>16.579360921948663</v>
      </c>
      <c r="N26" s="8">
        <f t="shared" ref="N26:P26" si="32">SUM(N4,N15)</f>
        <v>1240</v>
      </c>
      <c r="O26" s="9">
        <f t="shared" si="25"/>
        <v>17.578678763821944</v>
      </c>
      <c r="P26" s="8">
        <f t="shared" si="32"/>
        <v>1310</v>
      </c>
      <c r="Q26" s="9">
        <f t="shared" si="26"/>
        <v>18.391127333988489</v>
      </c>
      <c r="R26" s="8">
        <f t="shared" ref="R26" si="33">SUM(R4,R15)</f>
        <v>1537</v>
      </c>
      <c r="S26" s="9">
        <f t="shared" si="28"/>
        <v>20.5042689434365</v>
      </c>
    </row>
    <row r="27" spans="2:19" ht="17.25" customHeight="1" x14ac:dyDescent="0.2">
      <c r="C27" s="15" t="s">
        <v>11</v>
      </c>
      <c r="D27" s="8">
        <f t="shared" ref="D27:F27" si="34">SUM(D5,D16)</f>
        <v>12</v>
      </c>
      <c r="E27" s="9">
        <f t="shared" si="17"/>
        <v>0.13477088948787064</v>
      </c>
      <c r="F27" s="8">
        <f t="shared" si="34"/>
        <v>10</v>
      </c>
      <c r="G27" s="9">
        <f t="shared" si="18"/>
        <v>0.1126887536623845</v>
      </c>
      <c r="H27" s="8">
        <f t="shared" ref="H27:L27" si="35">SUM(H5,H16)</f>
        <v>9</v>
      </c>
      <c r="I27" s="9">
        <f t="shared" si="20"/>
        <v>0.10348395998620215</v>
      </c>
      <c r="J27" s="8">
        <f t="shared" ref="J27" si="36">SUM(J5,J16)</f>
        <v>9</v>
      </c>
      <c r="K27" s="9">
        <f t="shared" si="22"/>
        <v>0.10921004732435385</v>
      </c>
      <c r="L27" s="8">
        <f t="shared" si="35"/>
        <v>10</v>
      </c>
      <c r="M27" s="9">
        <f t="shared" si="23"/>
        <v>0.13095861707700368</v>
      </c>
      <c r="N27" s="8">
        <f t="shared" ref="N27:P27" si="37">SUM(N5,N16)</f>
        <v>6</v>
      </c>
      <c r="O27" s="9">
        <f t="shared" si="25"/>
        <v>8.5058123050751347E-2</v>
      </c>
      <c r="P27" s="8">
        <f t="shared" si="37"/>
        <v>8</v>
      </c>
      <c r="Q27" s="9">
        <f t="shared" si="26"/>
        <v>0.11231222799382283</v>
      </c>
      <c r="R27" s="8">
        <f t="shared" ref="R27" si="38">SUM(R5,R16)</f>
        <v>8</v>
      </c>
      <c r="S27" s="9">
        <f t="shared" si="28"/>
        <v>0.10672358591248667</v>
      </c>
    </row>
    <row r="28" spans="2:19" ht="17.25" customHeight="1" x14ac:dyDescent="0.2">
      <c r="C28" s="15" t="s">
        <v>17</v>
      </c>
      <c r="D28" s="8">
        <f t="shared" ref="D28:F28" si="39">SUM(D6,D17)</f>
        <v>372</v>
      </c>
      <c r="E28" s="9">
        <f t="shared" si="17"/>
        <v>4.177897574123989</v>
      </c>
      <c r="F28" s="8">
        <f t="shared" si="39"/>
        <v>406</v>
      </c>
      <c r="G28" s="9">
        <f t="shared" si="18"/>
        <v>4.5751633986928102</v>
      </c>
      <c r="H28" s="8">
        <f t="shared" ref="H28:L28" si="40">SUM(H6,H17)</f>
        <v>392</v>
      </c>
      <c r="I28" s="9">
        <f t="shared" si="20"/>
        <v>4.5073013682879148</v>
      </c>
      <c r="J28" s="8">
        <f t="shared" ref="J28" si="41">SUM(J6,J17)</f>
        <v>377</v>
      </c>
      <c r="K28" s="9">
        <f t="shared" si="22"/>
        <v>4.5746875379201555</v>
      </c>
      <c r="L28" s="8">
        <f t="shared" si="40"/>
        <v>357</v>
      </c>
      <c r="M28" s="9">
        <f t="shared" si="23"/>
        <v>4.6752226296490313</v>
      </c>
      <c r="N28" s="8">
        <f t="shared" ref="N28:P28" si="42">SUM(N6,N17)</f>
        <v>345</v>
      </c>
      <c r="O28" s="9">
        <f t="shared" si="25"/>
        <v>4.8908420754182025</v>
      </c>
      <c r="P28" s="8">
        <f t="shared" si="42"/>
        <v>373</v>
      </c>
      <c r="Q28" s="9">
        <f t="shared" si="26"/>
        <v>5.2365576302119896</v>
      </c>
      <c r="R28" s="8">
        <f t="shared" ref="R28" si="43">SUM(R6,R17)</f>
        <v>374</v>
      </c>
      <c r="S28" s="9">
        <f t="shared" si="28"/>
        <v>4.9893276414087513</v>
      </c>
    </row>
    <row r="29" spans="2:19" ht="17.25" customHeight="1" x14ac:dyDescent="0.2">
      <c r="C29" s="15" t="s">
        <v>12</v>
      </c>
      <c r="D29" s="8">
        <f t="shared" ref="D29:F29" si="44">SUM(D7,D18)</f>
        <v>1092</v>
      </c>
      <c r="E29" s="9">
        <f t="shared" si="17"/>
        <v>12.264150943396226</v>
      </c>
      <c r="F29" s="8">
        <f t="shared" si="44"/>
        <v>1070</v>
      </c>
      <c r="G29" s="9">
        <f t="shared" si="18"/>
        <v>12.05769664187514</v>
      </c>
      <c r="H29" s="8">
        <f t="shared" ref="H29:L29" si="45">SUM(H7,H18)</f>
        <v>1093</v>
      </c>
      <c r="I29" s="9">
        <f t="shared" si="20"/>
        <v>12.567552029435438</v>
      </c>
      <c r="J29" s="8">
        <f t="shared" ref="J29" si="46">SUM(J7,J18)</f>
        <v>1007</v>
      </c>
      <c r="K29" s="9">
        <f t="shared" si="22"/>
        <v>12.219390850624924</v>
      </c>
      <c r="L29" s="8">
        <f t="shared" si="45"/>
        <v>915</v>
      </c>
      <c r="M29" s="9">
        <f t="shared" si="23"/>
        <v>11.982713462545835</v>
      </c>
      <c r="N29" s="8">
        <f t="shared" ref="N29:P29" si="47">SUM(N7,N18)</f>
        <v>890</v>
      </c>
      <c r="O29" s="9">
        <f t="shared" si="25"/>
        <v>12.616954919194784</v>
      </c>
      <c r="P29" s="8">
        <f t="shared" si="47"/>
        <v>935</v>
      </c>
      <c r="Q29" s="9">
        <f t="shared" si="26"/>
        <v>13.126491646778044</v>
      </c>
      <c r="R29" s="8">
        <f t="shared" ref="R29" si="48">SUM(R7,R18)</f>
        <v>1026</v>
      </c>
      <c r="S29" s="9">
        <f t="shared" si="28"/>
        <v>13.687299893276414</v>
      </c>
    </row>
    <row r="30" spans="2:19" ht="17.25" customHeight="1" x14ac:dyDescent="0.2">
      <c r="C30" s="15" t="s">
        <v>13</v>
      </c>
      <c r="D30" s="8">
        <f t="shared" ref="D30:F30" si="49">SUM(D8,D19)</f>
        <v>8</v>
      </c>
      <c r="E30" s="9">
        <f t="shared" si="17"/>
        <v>8.9847259658580425E-2</v>
      </c>
      <c r="F30" s="8">
        <f t="shared" si="49"/>
        <v>5</v>
      </c>
      <c r="G30" s="9">
        <f t="shared" si="18"/>
        <v>5.6344376831192249E-2</v>
      </c>
      <c r="H30" s="8">
        <f t="shared" ref="H30:L30" si="50">SUM(H8,H19)</f>
        <v>7</v>
      </c>
      <c r="I30" s="9">
        <f t="shared" si="20"/>
        <v>8.0487524433712765E-2</v>
      </c>
      <c r="J30" s="8">
        <f t="shared" ref="J30" si="51">SUM(J8,J19)</f>
        <v>8</v>
      </c>
      <c r="K30" s="9">
        <f t="shared" si="22"/>
        <v>9.7075597621647858E-2</v>
      </c>
      <c r="L30" s="8">
        <f t="shared" si="50"/>
        <v>5</v>
      </c>
      <c r="M30" s="9">
        <f t="shared" si="23"/>
        <v>6.547930853850184E-2</v>
      </c>
      <c r="N30" s="8">
        <f t="shared" ref="N30:P30" si="52">SUM(N8,N19)</f>
        <v>6</v>
      </c>
      <c r="O30" s="9">
        <f t="shared" si="25"/>
        <v>8.5058123050751347E-2</v>
      </c>
      <c r="P30" s="8">
        <f t="shared" si="52"/>
        <v>4</v>
      </c>
      <c r="Q30" s="9">
        <f t="shared" si="26"/>
        <v>5.6156113996911415E-2</v>
      </c>
      <c r="R30" s="8">
        <f t="shared" ref="R30" si="53">SUM(R8,R19)</f>
        <v>4</v>
      </c>
      <c r="S30" s="9">
        <f t="shared" si="28"/>
        <v>5.3361792956243333E-2</v>
      </c>
    </row>
    <row r="31" spans="2:19" ht="17.25" customHeight="1" x14ac:dyDescent="0.2">
      <c r="C31" s="15" t="s">
        <v>14</v>
      </c>
      <c r="D31" s="8">
        <f t="shared" ref="D31:F31" si="54">SUM(D9,D20)</f>
        <v>5567</v>
      </c>
      <c r="E31" s="9">
        <f t="shared" si="17"/>
        <v>62.522461814914642</v>
      </c>
      <c r="F31" s="8">
        <f t="shared" si="54"/>
        <v>5387</v>
      </c>
      <c r="G31" s="9">
        <f t="shared" si="18"/>
        <v>60.705431597926527</v>
      </c>
      <c r="H31" s="8">
        <f t="shared" ref="H31:L31" si="55">SUM(H9,H20)</f>
        <v>5158</v>
      </c>
      <c r="I31" s="9">
        <f t="shared" si="20"/>
        <v>59.307807289870077</v>
      </c>
      <c r="J31" s="8">
        <f t="shared" ref="J31" si="56">SUM(J9,J20)</f>
        <v>4849</v>
      </c>
      <c r="K31" s="9">
        <f t="shared" si="22"/>
        <v>58.839946608421315</v>
      </c>
      <c r="L31" s="8">
        <f t="shared" si="55"/>
        <v>4452</v>
      </c>
      <c r="M31" s="9">
        <f t="shared" si="23"/>
        <v>58.302776322682035</v>
      </c>
      <c r="N31" s="8">
        <f t="shared" ref="N31:P31" si="57">SUM(N9,N20)</f>
        <v>4006</v>
      </c>
      <c r="O31" s="9">
        <f t="shared" si="25"/>
        <v>56.790473490218318</v>
      </c>
      <c r="P31" s="8">
        <f t="shared" si="57"/>
        <v>3971</v>
      </c>
      <c r="Q31" s="9">
        <f t="shared" si="26"/>
        <v>55.748982170433806</v>
      </c>
      <c r="R31" s="8">
        <f t="shared" ref="R31" si="58">SUM(R9,R20)</f>
        <v>4008</v>
      </c>
      <c r="S31" s="9">
        <f t="shared" si="28"/>
        <v>53.468516542155818</v>
      </c>
    </row>
    <row r="32" spans="2:19" ht="17.25" customHeight="1" x14ac:dyDescent="0.2">
      <c r="C32" s="15" t="s">
        <v>15</v>
      </c>
      <c r="D32" s="8">
        <f t="shared" ref="D32:F32" si="59">SUM(D10,D21)</f>
        <v>255</v>
      </c>
      <c r="E32" s="9">
        <f t="shared" si="17"/>
        <v>2.8638814016172507</v>
      </c>
      <c r="F32" s="8">
        <f t="shared" si="59"/>
        <v>272</v>
      </c>
      <c r="G32" s="9">
        <f t="shared" si="18"/>
        <v>3.0651340996168579</v>
      </c>
      <c r="H32" s="8">
        <f t="shared" ref="H32:L32" si="60">SUM(H10,H21)</f>
        <v>295</v>
      </c>
      <c r="I32" s="9">
        <f t="shared" si="20"/>
        <v>3.3919742439921809</v>
      </c>
      <c r="J32" s="8">
        <f t="shared" ref="J32" si="61">SUM(J10,J21)</f>
        <v>278</v>
      </c>
      <c r="K32" s="9">
        <f t="shared" si="22"/>
        <v>3.3733770173522628</v>
      </c>
      <c r="L32" s="8">
        <f t="shared" si="60"/>
        <v>269</v>
      </c>
      <c r="M32" s="9">
        <f t="shared" si="23"/>
        <v>3.5227867993713988</v>
      </c>
      <c r="N32" s="8">
        <f t="shared" ref="N32:P32" si="62">SUM(N10,N21)</f>
        <v>250</v>
      </c>
      <c r="O32" s="9">
        <f t="shared" si="25"/>
        <v>3.544088460447973</v>
      </c>
      <c r="P32" s="8">
        <f t="shared" si="62"/>
        <v>250</v>
      </c>
      <c r="Q32" s="9">
        <f t="shared" si="26"/>
        <v>3.5097571248069634</v>
      </c>
      <c r="R32" s="8">
        <f t="shared" ref="R32" si="63">SUM(R10,R21)</f>
        <v>229</v>
      </c>
      <c r="S32" s="9">
        <f t="shared" si="28"/>
        <v>3.0549626467449307</v>
      </c>
    </row>
    <row r="33" spans="2:19" ht="17.25" customHeight="1" x14ac:dyDescent="0.2">
      <c r="C33" s="15" t="s">
        <v>18</v>
      </c>
      <c r="D33" s="8">
        <f t="shared" ref="D33:F33" si="64">SUM(D11,D22)</f>
        <v>255</v>
      </c>
      <c r="E33" s="9">
        <f t="shared" si="17"/>
        <v>2.8638814016172507</v>
      </c>
      <c r="F33" s="8">
        <f t="shared" si="64"/>
        <v>275</v>
      </c>
      <c r="G33" s="9">
        <f t="shared" si="18"/>
        <v>3.0989407257155732</v>
      </c>
      <c r="H33" s="8">
        <f t="shared" ref="H33:L33" si="65">SUM(H11,H22)</f>
        <v>296</v>
      </c>
      <c r="I33" s="9">
        <f t="shared" si="20"/>
        <v>3.403472461768426</v>
      </c>
      <c r="J33" s="8">
        <f t="shared" ref="J33" si="66">SUM(J11,J22)</f>
        <v>272</v>
      </c>
      <c r="K33" s="9">
        <f t="shared" si="22"/>
        <v>3.3005703191360274</v>
      </c>
      <c r="L33" s="8">
        <f t="shared" si="65"/>
        <v>256</v>
      </c>
      <c r="M33" s="9">
        <f t="shared" si="23"/>
        <v>3.352540597171294</v>
      </c>
      <c r="N33" s="8">
        <f t="shared" ref="N33:P33" si="67">SUM(N11,N22)</f>
        <v>191</v>
      </c>
      <c r="O33" s="9">
        <f t="shared" si="25"/>
        <v>2.7076835837822513</v>
      </c>
      <c r="P33" s="8">
        <f t="shared" si="67"/>
        <v>147</v>
      </c>
      <c r="Q33" s="9">
        <f t="shared" si="26"/>
        <v>2.0637371893864946</v>
      </c>
      <c r="R33" s="8">
        <f t="shared" ref="R33" si="68">SUM(R11,R22)</f>
        <v>168</v>
      </c>
      <c r="S33" s="9">
        <f t="shared" si="28"/>
        <v>2.2411953041622197</v>
      </c>
    </row>
    <row r="34" spans="2:19" ht="17.25" customHeight="1" x14ac:dyDescent="0.2">
      <c r="C34" s="15" t="s">
        <v>6</v>
      </c>
      <c r="D34" s="8">
        <f>SUM(D25:D33)</f>
        <v>8904</v>
      </c>
      <c r="E34" s="9">
        <f>(D34/D$34)*100</f>
        <v>100</v>
      </c>
      <c r="F34" s="8">
        <f>SUM(F25:F33)</f>
        <v>8874</v>
      </c>
      <c r="G34" s="9">
        <f>(F34/F$34)*100</f>
        <v>100</v>
      </c>
      <c r="H34" s="8">
        <f>SUM(H25:H33)</f>
        <v>8697</v>
      </c>
      <c r="I34" s="9">
        <f>(H34/H$34)*100</f>
        <v>100</v>
      </c>
      <c r="J34" s="8">
        <f>SUM(J25:J33)</f>
        <v>8241</v>
      </c>
      <c r="K34" s="9">
        <f>(J34/J$34)*100</f>
        <v>100</v>
      </c>
      <c r="L34" s="8">
        <f>SUM(L25:L33)</f>
        <v>7636</v>
      </c>
      <c r="M34" s="9">
        <f>(L34/L$34)*100</f>
        <v>100</v>
      </c>
      <c r="N34" s="8">
        <f>SUM(N25:N33)</f>
        <v>7054</v>
      </c>
      <c r="O34" s="9">
        <f>(N34/N$34)*100</f>
        <v>100</v>
      </c>
      <c r="P34" s="8">
        <f>SUM(P25:P33)</f>
        <v>7123</v>
      </c>
      <c r="Q34" s="9">
        <f>(P34/P$34)*100</f>
        <v>100</v>
      </c>
      <c r="R34" s="8">
        <f>SUM(R25:R33)</f>
        <v>7496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D1:E1"/>
    <mergeCell ref="J1:K1"/>
    <mergeCell ref="P1:Q1"/>
    <mergeCell ref="L1:M1"/>
    <mergeCell ref="H1:I1"/>
    <mergeCell ref="F1:G1"/>
    <mergeCell ref="N1:O1"/>
  </mergeCells>
  <pageMargins left="0.7" right="0.7" top="0.75" bottom="0.75" header="0.3" footer="0.3"/>
  <pageSetup scale="90" orientation="portrait" r:id="rId1"/>
  <headerFooter>
    <oddHeader>&amp;L&amp;"Arial Narrow,Bold"&amp;16Spring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4BE5-3B34-4B88-B0A5-21E3FDE329DC}">
  <sheetPr>
    <tabColor rgb="FFFF0000"/>
    <pageSetUpPr fitToPage="1"/>
  </sheetPr>
  <dimension ref="A1:S36"/>
  <sheetViews>
    <sheetView topLeftCell="B8" zoomScaleNormal="100" workbookViewId="0">
      <selection activeCell="R34" sqref="R34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13" width="5.42578125" style="1" customWidth="1"/>
    <col min="14" max="14" width="6.140625" style="1" customWidth="1"/>
    <col min="15" max="15" width="5.7109375" style="1" customWidth="1"/>
    <col min="16" max="17" width="5.42578125" style="1" customWidth="1"/>
    <col min="18" max="19" width="9.140625" style="1"/>
    <col min="20" max="20" width="14.140625" style="1" customWidth="1"/>
    <col min="21" max="16384" width="9.140625" style="1"/>
  </cols>
  <sheetData>
    <row r="1" spans="1:19" ht="30" customHeight="1" thickTop="1" x14ac:dyDescent="0.35">
      <c r="A1" s="3"/>
      <c r="B1" s="21" t="s">
        <v>21</v>
      </c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1</v>
      </c>
      <c r="B3" s="1" t="s">
        <v>2</v>
      </c>
      <c r="C3" s="14" t="s">
        <v>22</v>
      </c>
      <c r="D3" s="8">
        <f>'UG (CLASS)'!D3+'UG (Business)'!D3+'UG (SEPS)'!D3+'UG (SEST)'!D3+'UG (00)'!D3</f>
        <v>77</v>
      </c>
      <c r="E3" s="9">
        <f t="shared" ref="E3:E11" si="0">(D3/D$12)*100</f>
        <v>1.6129032258064515</v>
      </c>
      <c r="F3" s="8">
        <f>'UG (CLASS)'!F3+'UG (Business)'!F3+'UG (SEPS)'!F3+'UG (SEST)'!F3+'UG (00)'!F3</f>
        <v>70</v>
      </c>
      <c r="G3" s="9">
        <f t="shared" ref="G3:G11" si="1">(F3/F$12)*100</f>
        <v>1.4871468026343744</v>
      </c>
      <c r="H3" s="2">
        <f>'UG (CLASS)'!H3+'UG (Business)'!H3+'UG (SEPS)'!H3+'UG (SEST)'!H3+'UG (00)'!H3</f>
        <v>65</v>
      </c>
      <c r="I3" s="9">
        <f t="shared" ref="I3:I11" si="2">(H3/H$12)*100</f>
        <v>1.3963480128893664</v>
      </c>
      <c r="J3" s="2">
        <f>'UG (CLASS)'!J3+'UG (Business)'!J3+'UG (SEPS)'!J3+'UG (SEST)'!J3+'UG (00)'!J3</f>
        <v>64</v>
      </c>
      <c r="K3" s="9">
        <f t="shared" ref="K3:K11" si="3">(J3/J$12)*100</f>
        <v>1.4763552479815456</v>
      </c>
      <c r="L3" s="2">
        <f>'UG (CLASS)'!L3+'UG (Business)'!L3+'UG (SEPS)'!L3+'UG (SEST)'!L3+'UG (00)'!L3</f>
        <v>53</v>
      </c>
      <c r="M3" s="9">
        <f t="shared" ref="M3:M11" si="4">(L3/L$12)*100</f>
        <v>1.3154628940183668</v>
      </c>
      <c r="N3" s="2">
        <f>'UG (CLASS)'!N3+'UG (Business)'!N3+'UG (SEPS)'!N3+'UG (SEST)'!N3+'UG (00)'!N3</f>
        <v>56</v>
      </c>
      <c r="O3" s="9">
        <f t="shared" ref="O3:O11" si="5">(N3/N$12)*100</f>
        <v>1.483836777954425</v>
      </c>
      <c r="P3" s="2">
        <f>'UG (CLASS)'!P3+'UG (Business)'!P3+'UG (SEPS)'!P3+'UG (SEST)'!P3+'UG (00)'!P3</f>
        <v>55</v>
      </c>
      <c r="Q3" s="9">
        <f t="shared" ref="Q3:Q11" si="6">(P3/P$12)*100</f>
        <v>1.4189886480908152</v>
      </c>
      <c r="R3" s="2">
        <f>'UG (CLASS)'!R3+'UG (Business)'!R3+'UG (SEPS)'!R3+'UG (SEST)'!R3+'UG (00)'!R3</f>
        <v>57</v>
      </c>
      <c r="S3" s="9">
        <f t="shared" ref="S3:S11" si="7">(R3/R$12)*100</f>
        <v>1.4218009478672986</v>
      </c>
    </row>
    <row r="4" spans="1:19" ht="17.25" customHeight="1" x14ac:dyDescent="0.2">
      <c r="C4" s="15" t="s">
        <v>16</v>
      </c>
      <c r="D4" s="8">
        <f>'UG (CLASS)'!D4+'UG (Business)'!D4+'UG (SEPS)'!D4+'UG (SEST)'!D4+'UG (00)'!D4</f>
        <v>584</v>
      </c>
      <c r="E4" s="9">
        <f t="shared" si="0"/>
        <v>12.232928361960619</v>
      </c>
      <c r="F4" s="8">
        <f>'UG (CLASS)'!F4+'UG (Business)'!F4+'UG (SEPS)'!F4+'UG (SEST)'!F4+'UG (00)'!F4</f>
        <v>598</v>
      </c>
      <c r="G4" s="9">
        <f t="shared" si="1"/>
        <v>12.704482685362226</v>
      </c>
      <c r="H4" s="2">
        <f>'UG (CLASS)'!H4+'UG (Business)'!H4+'UG (SEPS)'!H4+'UG (SEST)'!H4+'UG (00)'!H4</f>
        <v>612</v>
      </c>
      <c r="I4" s="9">
        <f t="shared" si="2"/>
        <v>13.147153598281418</v>
      </c>
      <c r="J4" s="2">
        <f>'UG (CLASS)'!J4+'UG (Business)'!J4+'UG (SEPS)'!J4+'UG (SEST)'!J4+'UG (00)'!J4</f>
        <v>600</v>
      </c>
      <c r="K4" s="9">
        <f t="shared" si="3"/>
        <v>13.84083044982699</v>
      </c>
      <c r="L4" s="2">
        <f>'UG (CLASS)'!L4+'UG (Business)'!L4+'UG (SEPS)'!L4+'UG (SEST)'!L4+'UG (00)'!L4</f>
        <v>580</v>
      </c>
      <c r="M4" s="9">
        <f t="shared" si="4"/>
        <v>14.395631670389674</v>
      </c>
      <c r="N4" s="2">
        <f>'UG (CLASS)'!N4+'UG (Business)'!N4+'UG (SEPS)'!N4+'UG (SEST)'!N4+'UG (00)'!N4</f>
        <v>576</v>
      </c>
      <c r="O4" s="9">
        <f t="shared" si="5"/>
        <v>15.262321144674084</v>
      </c>
      <c r="P4" s="2">
        <f>'UG (CLASS)'!P4+'UG (Business)'!P4+'UG (SEPS)'!P4+'UG (SEST)'!P4+'UG (00)'!P4</f>
        <v>614</v>
      </c>
      <c r="Q4" s="9">
        <f t="shared" si="6"/>
        <v>15.841073271413828</v>
      </c>
      <c r="R4" s="2">
        <f>'UG (CLASS)'!R4+'UG (Business)'!R4+'UG (SEPS)'!R4+'UG (SEST)'!R4+'UG (00)'!R4</f>
        <v>714</v>
      </c>
      <c r="S4" s="9">
        <f t="shared" si="7"/>
        <v>17.809927662758792</v>
      </c>
    </row>
    <row r="5" spans="1:19" ht="17.25" customHeight="1" x14ac:dyDescent="0.2">
      <c r="C5" s="15" t="s">
        <v>11</v>
      </c>
      <c r="D5" s="8">
        <f>'UG (CLASS)'!D5+'UG (Business)'!D5+'UG (SEPS)'!D5+'UG (SEST)'!D5+'UG (00)'!D5</f>
        <v>5</v>
      </c>
      <c r="E5" s="9">
        <f t="shared" si="0"/>
        <v>0.10473397570171764</v>
      </c>
      <c r="F5" s="8">
        <f>'UG (CLASS)'!F5+'UG (Business)'!F5+'UG (SEPS)'!F5+'UG (SEST)'!F5+'UG (00)'!F5</f>
        <v>6</v>
      </c>
      <c r="G5" s="9">
        <f t="shared" si="1"/>
        <v>0.12746972594008923</v>
      </c>
      <c r="H5" s="2">
        <f>'UG (CLASS)'!H5+'UG (Business)'!H5+'UG (SEPS)'!H5+'UG (SEST)'!H5+'UG (00)'!H5</f>
        <v>4</v>
      </c>
      <c r="I5" s="9">
        <f t="shared" si="2"/>
        <v>8.5929108485499464E-2</v>
      </c>
      <c r="J5" s="2">
        <f>'UG (CLASS)'!J5+'UG (Business)'!J5+'UG (SEPS)'!J5+'UG (SEST)'!J5+'UG (00)'!J5</f>
        <v>7</v>
      </c>
      <c r="K5" s="9">
        <f t="shared" si="3"/>
        <v>0.16147635524798157</v>
      </c>
      <c r="L5" s="2">
        <f>'UG (CLASS)'!L5+'UG (Business)'!L5+'UG (SEPS)'!L5+'UG (SEST)'!L5+'UG (00)'!L5</f>
        <v>8</v>
      </c>
      <c r="M5" s="9">
        <f t="shared" si="4"/>
        <v>0.19856043683296104</v>
      </c>
      <c r="N5" s="2">
        <f>'UG (CLASS)'!N5+'UG (Business)'!N5+'UG (SEPS)'!N5+'UG (SEST)'!N5+'UG (00)'!N5</f>
        <v>4</v>
      </c>
      <c r="O5" s="9">
        <f t="shared" si="5"/>
        <v>0.10598834128245893</v>
      </c>
      <c r="P5" s="2">
        <f>'UG (CLASS)'!P5+'UG (Business)'!P5+'UG (SEPS)'!P5+'UG (SEST)'!P5+'UG (00)'!P5</f>
        <v>4</v>
      </c>
      <c r="Q5" s="9">
        <f t="shared" si="6"/>
        <v>0.10319917440660474</v>
      </c>
      <c r="R5" s="2">
        <f>'UG (CLASS)'!R5+'UG (Business)'!R5+'UG (SEPS)'!R5+'UG (SEST)'!R5+'UG (00)'!R5</f>
        <v>4</v>
      </c>
      <c r="S5" s="9">
        <f t="shared" si="7"/>
        <v>9.9775505113494645E-2</v>
      </c>
    </row>
    <row r="6" spans="1:19" ht="17.25" customHeight="1" x14ac:dyDescent="0.2">
      <c r="C6" s="15" t="s">
        <v>17</v>
      </c>
      <c r="D6" s="8">
        <f>'UG (CLASS)'!D6+'UG (Business)'!D6+'UG (SEPS)'!D6+'UG (SEST)'!D6+'UG (00)'!D6</f>
        <v>218</v>
      </c>
      <c r="E6" s="9">
        <f t="shared" si="0"/>
        <v>4.5664013405948891</v>
      </c>
      <c r="F6" s="8">
        <f>'UG (CLASS)'!F6+'UG (Business)'!F6+'UG (SEPS)'!F6+'UG (SEST)'!F6+'UG (00)'!F6</f>
        <v>235</v>
      </c>
      <c r="G6" s="9">
        <f t="shared" si="1"/>
        <v>4.9925642659868288</v>
      </c>
      <c r="H6" s="2">
        <f>'UG (CLASS)'!H6+'UG (Business)'!H6+'UG (SEPS)'!H6+'UG (SEST)'!H6+'UG (00)'!H6</f>
        <v>242</v>
      </c>
      <c r="I6" s="9">
        <f t="shared" si="2"/>
        <v>5.198711063372718</v>
      </c>
      <c r="J6" s="2">
        <f>'UG (CLASS)'!J6+'UG (Business)'!J6+'UG (SEPS)'!J6+'UG (SEST)'!J6+'UG (00)'!J6</f>
        <v>234</v>
      </c>
      <c r="K6" s="9">
        <f t="shared" si="3"/>
        <v>5.3979238754325261</v>
      </c>
      <c r="L6" s="2">
        <f>'UG (CLASS)'!L6+'UG (Business)'!L6+'UG (SEPS)'!L6+'UG (SEST)'!L6+'UG (00)'!L6</f>
        <v>210</v>
      </c>
      <c r="M6" s="9">
        <f t="shared" si="4"/>
        <v>5.2122114668652273</v>
      </c>
      <c r="N6" s="2">
        <f>'UG (CLASS)'!N6+'UG (Business)'!N6+'UG (SEPS)'!N6+'UG (SEST)'!N6+'UG (00)'!N6</f>
        <v>214</v>
      </c>
      <c r="O6" s="9">
        <f t="shared" si="5"/>
        <v>5.6703762586115527</v>
      </c>
      <c r="P6" s="2">
        <f>'UG (CLASS)'!P6+'UG (Business)'!P6+'UG (SEPS)'!P6+'UG (SEST)'!P6+'UG (00)'!P6</f>
        <v>237</v>
      </c>
      <c r="Q6" s="9">
        <f t="shared" si="6"/>
        <v>6.1145510835913308</v>
      </c>
      <c r="R6" s="2">
        <f>'UG (CLASS)'!R6+'UG (Business)'!R6+'UG (SEPS)'!R6+'UG (SEST)'!R6+'UG (00)'!R6</f>
        <v>224</v>
      </c>
      <c r="S6" s="9">
        <f t="shared" si="7"/>
        <v>5.5874282863556992</v>
      </c>
    </row>
    <row r="7" spans="1:19" ht="17.25" customHeight="1" x14ac:dyDescent="0.2">
      <c r="C7" s="15" t="s">
        <v>12</v>
      </c>
      <c r="D7" s="8">
        <f>'UG (CLASS)'!D7+'UG (Business)'!D7+'UG (SEPS)'!D7+'UG (SEST)'!D7+'UG (00)'!D7</f>
        <v>553</v>
      </c>
      <c r="E7" s="9">
        <f t="shared" si="0"/>
        <v>11.583577712609969</v>
      </c>
      <c r="F7" s="8">
        <f>'UG (CLASS)'!F7+'UG (Business)'!F7+'UG (SEPS)'!F7+'UG (SEST)'!F7+'UG (00)'!F7</f>
        <v>545</v>
      </c>
      <c r="G7" s="9">
        <f t="shared" si="1"/>
        <v>11.578500106224771</v>
      </c>
      <c r="H7" s="2">
        <f>'UG (CLASS)'!H7+'UG (Business)'!H7+'UG (SEPS)'!H7+'UG (SEST)'!H7+'UG (00)'!H7</f>
        <v>568</v>
      </c>
      <c r="I7" s="9">
        <f t="shared" si="2"/>
        <v>12.201933404940924</v>
      </c>
      <c r="J7" s="2">
        <f>'UG (CLASS)'!J7+'UG (Business)'!J7+'UG (SEPS)'!J7+'UG (SEST)'!J7+'UG (00)'!J7</f>
        <v>494</v>
      </c>
      <c r="K7" s="9">
        <f t="shared" si="3"/>
        <v>11.395617070357556</v>
      </c>
      <c r="L7" s="2">
        <f>'UG (CLASS)'!L7+'UG (Business)'!L7+'UG (SEPS)'!L7+'UG (SEST)'!L7+'UG (00)'!L7</f>
        <v>459</v>
      </c>
      <c r="M7" s="9">
        <f t="shared" si="4"/>
        <v>11.39240506329114</v>
      </c>
      <c r="N7" s="2">
        <f>'UG (CLASS)'!N7+'UG (Business)'!N7+'UG (SEPS)'!N7+'UG (SEST)'!N7+'UG (00)'!N7</f>
        <v>461</v>
      </c>
      <c r="O7" s="9">
        <f t="shared" si="5"/>
        <v>12.215156332803391</v>
      </c>
      <c r="P7" s="2">
        <f>'UG (CLASS)'!P7+'UG (Business)'!P7+'UG (SEPS)'!P7+'UG (SEST)'!P7+'UG (00)'!P7</f>
        <v>489</v>
      </c>
      <c r="Q7" s="9">
        <f t="shared" si="6"/>
        <v>12.616099071207431</v>
      </c>
      <c r="R7" s="2">
        <f>'UG (CLASS)'!R7+'UG (Business)'!R7+'UG (SEPS)'!R7+'UG (SEST)'!R7+'UG (00)'!R7</f>
        <v>527</v>
      </c>
      <c r="S7" s="9">
        <f t="shared" si="7"/>
        <v>13.145422798702919</v>
      </c>
    </row>
    <row r="8" spans="1:19" ht="17.25" customHeight="1" x14ac:dyDescent="0.2">
      <c r="C8" s="15" t="s">
        <v>13</v>
      </c>
      <c r="D8" s="8">
        <f>'UG (CLASS)'!D8+'UG (Business)'!D8+'UG (SEPS)'!D8+'UG (SEST)'!D8+'UG (00)'!D8</f>
        <v>3</v>
      </c>
      <c r="E8" s="9">
        <f t="shared" si="0"/>
        <v>6.2840385421030584E-2</v>
      </c>
      <c r="F8" s="8">
        <f>'UG (CLASS)'!F8+'UG (Business)'!F8+'UG (SEPS)'!F8+'UG (SEST)'!F8+'UG (00)'!F8</f>
        <v>3</v>
      </c>
      <c r="G8" s="9">
        <f t="shared" si="1"/>
        <v>6.3734862970044617E-2</v>
      </c>
      <c r="H8" s="2">
        <f>'UG (CLASS)'!H8+'UG (Business)'!H8+'UG (SEPS)'!H8+'UG (SEST)'!H8+'UG (00)'!H8</f>
        <v>4</v>
      </c>
      <c r="I8" s="9">
        <f t="shared" si="2"/>
        <v>8.5929108485499464E-2</v>
      </c>
      <c r="J8" s="2">
        <f>'UG (CLASS)'!J8+'UG (Business)'!J8+'UG (SEPS)'!J8+'UG (SEST)'!J8+'UG (00)'!J8</f>
        <v>3</v>
      </c>
      <c r="K8" s="9">
        <f t="shared" si="3"/>
        <v>6.920415224913494E-2</v>
      </c>
      <c r="L8" s="2">
        <f>'UG (CLASS)'!L8+'UG (Business)'!L8+'UG (SEPS)'!L8+'UG (SEST)'!L8+'UG (00)'!L8</f>
        <v>1</v>
      </c>
      <c r="M8" s="9">
        <f t="shared" si="4"/>
        <v>2.482005460412013E-2</v>
      </c>
      <c r="N8" s="2">
        <f>'UG (CLASS)'!N8+'UG (Business)'!N8+'UG (SEPS)'!N8+'UG (SEST)'!N8+'UG (00)'!N8</f>
        <v>2</v>
      </c>
      <c r="O8" s="9">
        <f t="shared" si="5"/>
        <v>5.2994170641229466E-2</v>
      </c>
      <c r="P8" s="2">
        <f>'UG (CLASS)'!P8+'UG (Business)'!P8+'UG (SEPS)'!P8+'UG (SEST)'!P8+'UG (00)'!P8</f>
        <v>1</v>
      </c>
      <c r="Q8" s="9">
        <f t="shared" si="6"/>
        <v>2.5799793601651185E-2</v>
      </c>
      <c r="R8" s="2">
        <f>'UG (CLASS)'!R8+'UG (Business)'!R8+'UG (SEPS)'!R8+'UG (SEST)'!R8+'UG (00)'!R8</f>
        <v>2</v>
      </c>
      <c r="S8" s="9">
        <f t="shared" si="7"/>
        <v>4.9887752556747322E-2</v>
      </c>
    </row>
    <row r="9" spans="1:19" ht="17.25" customHeight="1" x14ac:dyDescent="0.2">
      <c r="C9" s="15" t="s">
        <v>14</v>
      </c>
      <c r="D9" s="8">
        <f>'UG (CLASS)'!D9+'UG (Business)'!D9+'UG (SEPS)'!D9+'UG (SEST)'!D9+'UG (00)'!D9</f>
        <v>3048</v>
      </c>
      <c r="E9" s="9">
        <f t="shared" si="0"/>
        <v>63.84583158776708</v>
      </c>
      <c r="F9" s="8">
        <f>'UG (CLASS)'!F9+'UG (Business)'!F9+'UG (SEPS)'!F9+'UG (SEST)'!F9+'UG (00)'!F9</f>
        <v>2962</v>
      </c>
      <c r="G9" s="9">
        <f t="shared" si="1"/>
        <v>62.92755470575738</v>
      </c>
      <c r="H9" s="2">
        <f>'UG (CLASS)'!H9+'UG (Business)'!H9+'UG (SEPS)'!H9+'UG (SEST)'!H9+'UG (00)'!H9</f>
        <v>2851</v>
      </c>
      <c r="I9" s="9">
        <f t="shared" si="2"/>
        <v>61.245972073039745</v>
      </c>
      <c r="J9" s="2">
        <f>'UG (CLASS)'!J9+'UG (Business)'!J9+'UG (SEPS)'!J9+'UG (SEST)'!J9+'UG (00)'!J9</f>
        <v>2649</v>
      </c>
      <c r="K9" s="9">
        <f t="shared" si="3"/>
        <v>61.107266435986162</v>
      </c>
      <c r="L9" s="2">
        <f>'UG (CLASS)'!L9+'UG (Business)'!L9+'UG (SEPS)'!L9+'UG (SEST)'!L9+'UG (00)'!L9</f>
        <v>2436</v>
      </c>
      <c r="M9" s="9">
        <f t="shared" si="4"/>
        <v>60.461653015636628</v>
      </c>
      <c r="N9" s="2">
        <f>'UG (CLASS)'!N9+'UG (Business)'!N9+'UG (SEPS)'!N9+'UG (SEST)'!N9+'UG (00)'!N9</f>
        <v>2215</v>
      </c>
      <c r="O9" s="9">
        <f t="shared" si="5"/>
        <v>58.691043985161627</v>
      </c>
      <c r="P9" s="2">
        <f>'UG (CLASS)'!P9+'UG (Business)'!P9+'UG (SEPS)'!P9+'UG (SEST)'!P9+'UG (00)'!P9</f>
        <v>2255</v>
      </c>
      <c r="Q9" s="9">
        <f t="shared" si="6"/>
        <v>58.178534571723425</v>
      </c>
      <c r="R9" s="2">
        <f>'UG (CLASS)'!R9+'UG (Business)'!R9+'UG (SEPS)'!R9+'UG (SEST)'!R9+'UG (00)'!R9</f>
        <v>2276</v>
      </c>
      <c r="S9" s="9">
        <f t="shared" si="7"/>
        <v>56.772262409578445</v>
      </c>
    </row>
    <row r="10" spans="1:19" ht="17.25" customHeight="1" x14ac:dyDescent="0.2">
      <c r="C10" s="15" t="s">
        <v>15</v>
      </c>
      <c r="D10" s="8">
        <f>'UG (CLASS)'!D10+'UG (Business)'!D10+'UG (SEPS)'!D10+'UG (SEST)'!D10+'UG (00)'!D10</f>
        <v>140</v>
      </c>
      <c r="E10" s="9">
        <f t="shared" si="0"/>
        <v>2.9325513196480939</v>
      </c>
      <c r="F10" s="8">
        <f>'UG (CLASS)'!F10+'UG (Business)'!F10+'UG (SEPS)'!F10+'UG (SEST)'!F10+'UG (00)'!F10</f>
        <v>139</v>
      </c>
      <c r="G10" s="9">
        <f t="shared" si="1"/>
        <v>2.9530486509454006</v>
      </c>
      <c r="H10" s="2">
        <f>'UG (CLASS)'!H10+'UG (Business)'!H10+'UG (SEPS)'!H10+'UG (SEST)'!H10+'UG (00)'!H10</f>
        <v>144</v>
      </c>
      <c r="I10" s="9">
        <f t="shared" si="2"/>
        <v>3.0934479054779809</v>
      </c>
      <c r="J10" s="2">
        <f>'UG (CLASS)'!J10+'UG (Business)'!J10+'UG (SEPS)'!J10+'UG (SEST)'!J10+'UG (00)'!J10</f>
        <v>139</v>
      </c>
      <c r="K10" s="9">
        <f t="shared" si="3"/>
        <v>3.2064590542099194</v>
      </c>
      <c r="L10" s="2">
        <f>'UG (CLASS)'!L10+'UG (Business)'!L10+'UG (SEPS)'!L10+'UG (SEST)'!L10+'UG (00)'!L10</f>
        <v>140</v>
      </c>
      <c r="M10" s="9">
        <f t="shared" si="4"/>
        <v>3.4748076445768183</v>
      </c>
      <c r="N10" s="2">
        <f>'UG (CLASS)'!N10+'UG (Business)'!N10+'UG (SEPS)'!N10+'UG (SEST)'!N10+'UG (00)'!N10</f>
        <v>132</v>
      </c>
      <c r="O10" s="9">
        <f t="shared" si="5"/>
        <v>3.4976152623211445</v>
      </c>
      <c r="P10" s="2">
        <f>'UG (CLASS)'!P10+'UG (Business)'!P10+'UG (SEPS)'!P10+'UG (SEST)'!P10+'UG (00)'!P10</f>
        <v>135</v>
      </c>
      <c r="Q10" s="9">
        <f t="shared" si="6"/>
        <v>3.48297213622291</v>
      </c>
      <c r="R10" s="2">
        <f>'UG (CLASS)'!R10+'UG (Business)'!R10+'UG (SEPS)'!R10+'UG (SEST)'!R10+'UG (00)'!R10</f>
        <v>108</v>
      </c>
      <c r="S10" s="9">
        <f t="shared" si="7"/>
        <v>2.6939386380643549</v>
      </c>
    </row>
    <row r="11" spans="1:19" ht="17.25" customHeight="1" x14ac:dyDescent="0.2">
      <c r="C11" s="15" t="s">
        <v>18</v>
      </c>
      <c r="D11" s="8">
        <f>'UG (CLASS)'!D11+'UG (Business)'!D11+'UG (SEPS)'!D11+'UG (SEST)'!D11+'UG (00)'!D11</f>
        <v>146</v>
      </c>
      <c r="E11" s="9">
        <f t="shared" si="0"/>
        <v>3.0582320904901548</v>
      </c>
      <c r="F11" s="8">
        <f>'UG (CLASS)'!F11+'UG (Business)'!F11+'UG (SEPS)'!F11+'UG (SEST)'!F11+'UG (00)'!F11</f>
        <v>149</v>
      </c>
      <c r="G11" s="9">
        <f t="shared" si="1"/>
        <v>3.1654981941788827</v>
      </c>
      <c r="H11" s="2">
        <f>'UG (CLASS)'!H11+'UG (Business)'!H11+'UG (SEPS)'!H11+'UG (SEST)'!H11+'UG (00)'!H11</f>
        <v>165</v>
      </c>
      <c r="I11" s="9">
        <f t="shared" si="2"/>
        <v>3.5445757250268528</v>
      </c>
      <c r="J11" s="2">
        <f>'UG (CLASS)'!J11+'UG (Business)'!J11+'UG (SEPS)'!J11+'UG (SEST)'!J11+'UG (00)'!J11</f>
        <v>145</v>
      </c>
      <c r="K11" s="9">
        <f t="shared" si="3"/>
        <v>3.3448673587081887</v>
      </c>
      <c r="L11" s="2">
        <f>'UG (CLASS)'!L11+'UG (Business)'!L11+'UG (SEPS)'!L11+'UG (SEST)'!L11+'UG (00)'!L11</f>
        <v>142</v>
      </c>
      <c r="M11" s="9">
        <f t="shared" si="4"/>
        <v>3.5244477537850587</v>
      </c>
      <c r="N11" s="2">
        <f>'UG (CLASS)'!N11+'UG (Business)'!N11+'UG (SEPS)'!N11+'UG (SEST)'!N11+'UG (00)'!N11</f>
        <v>114</v>
      </c>
      <c r="O11" s="9">
        <f t="shared" si="5"/>
        <v>3.0206677265500796</v>
      </c>
      <c r="P11" s="2">
        <f>'UG (CLASS)'!P11+'UG (Business)'!P11+'UG (SEPS)'!P11+'UG (SEST)'!P11+'UG (00)'!P11</f>
        <v>86</v>
      </c>
      <c r="Q11" s="9">
        <f t="shared" si="6"/>
        <v>2.2187822497420022</v>
      </c>
      <c r="R11" s="2">
        <f>'UG (CLASS)'!R11+'UG (Business)'!R11+'UG (SEPS)'!R11+'UG (SEST)'!R11+'UG (00)'!R11</f>
        <v>97</v>
      </c>
      <c r="S11" s="9">
        <f t="shared" si="7"/>
        <v>2.4195559990022448</v>
      </c>
    </row>
    <row r="12" spans="1:19" ht="17.25" customHeight="1" x14ac:dyDescent="0.2">
      <c r="C12" s="15" t="s">
        <v>6</v>
      </c>
      <c r="D12" s="8">
        <f>SUM(D3:D11)</f>
        <v>4774</v>
      </c>
      <c r="E12" s="9">
        <f>(D12/D$12)*100</f>
        <v>100</v>
      </c>
      <c r="F12" s="8">
        <f>SUM(F3:F11)</f>
        <v>4707</v>
      </c>
      <c r="G12" s="9">
        <f>(F12/F$12)*100</f>
        <v>100</v>
      </c>
      <c r="H12" s="2">
        <f>SUM(H3:H11)</f>
        <v>4655</v>
      </c>
      <c r="I12" s="9">
        <f>(H12/H$12)*100</f>
        <v>100</v>
      </c>
      <c r="J12" s="2">
        <f>SUM(J3:J11)</f>
        <v>4335</v>
      </c>
      <c r="K12" s="9">
        <f>(J12/J$12)*100</f>
        <v>100</v>
      </c>
      <c r="L12" s="2">
        <f>SUM(L3:L11)</f>
        <v>4029</v>
      </c>
      <c r="M12" s="9">
        <f>(L12/L$12)*100</f>
        <v>100</v>
      </c>
      <c r="N12" s="2">
        <f>SUM(N3:N11)</f>
        <v>3774</v>
      </c>
      <c r="O12" s="9">
        <f>(N12/N$12)*100</f>
        <v>100</v>
      </c>
      <c r="P12" s="2">
        <f>SUM(P3:P11)</f>
        <v>3876</v>
      </c>
      <c r="Q12" s="9">
        <f>(P12/P$12)*100</f>
        <v>100</v>
      </c>
      <c r="R12" s="2">
        <f>SUM(R3:R11)</f>
        <v>4009</v>
      </c>
      <c r="S12" s="9">
        <f>(R12/R$12)*100</f>
        <v>100</v>
      </c>
    </row>
    <row r="13" spans="1:19" ht="17.25" customHeight="1" thickBot="1" x14ac:dyDescent="0.25">
      <c r="C13" s="16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1" t="s">
        <v>3</v>
      </c>
      <c r="C14" s="14" t="s">
        <v>22</v>
      </c>
      <c r="D14" s="12">
        <f>'UG (CLASS)'!D14+'UG (Business)'!D14+'UG (SEPS)'!D14+'UG (SEST)'!D14+'UG (00)'!D14</f>
        <v>71</v>
      </c>
      <c r="E14" s="13">
        <f t="shared" ref="E14:E23" si="8">(D14/D$23)*100</f>
        <v>1.719128329297821</v>
      </c>
      <c r="F14" s="12">
        <f>'UG (CLASS)'!F14+'UG (Business)'!F14+'UG (SEPS)'!F14+'UG (SEST)'!F14+'UG (00)'!F14</f>
        <v>67</v>
      </c>
      <c r="G14" s="13">
        <f t="shared" ref="G14:G23" si="9">(F14/F$23)*100</f>
        <v>1.6078713702903769</v>
      </c>
      <c r="H14" s="12">
        <f>'UG (CLASS)'!H14+'UG (Business)'!H14+'UG (SEPS)'!H14+'UG (SEST)'!H14+'UG (00)'!H14</f>
        <v>60</v>
      </c>
      <c r="I14" s="13">
        <f t="shared" ref="I14:I23" si="10">(H14/H$23)*100</f>
        <v>1.4844136566056407</v>
      </c>
      <c r="J14" s="12">
        <f>'UG (CLASS)'!J14+'UG (Business)'!J14+'UG (SEPS)'!J14+'UG (SEST)'!J14+'UG (00)'!J14</f>
        <v>73</v>
      </c>
      <c r="K14" s="13">
        <f t="shared" ref="K14:K23" si="11">(J14/J$23)*100</f>
        <v>1.8689196108550947</v>
      </c>
      <c r="L14" s="12">
        <f>'UG (CLASS)'!L14+'UG (Business)'!L14+'UG (SEPS)'!L14+'UG (SEST)'!L14+'UG (00)'!L14</f>
        <v>53</v>
      </c>
      <c r="M14" s="13">
        <f t="shared" ref="M14:M23" si="12">(L14/L$23)*100</f>
        <v>1.4693651233712226</v>
      </c>
      <c r="N14" s="12">
        <f>'UG (CLASS)'!N14+'UG (Business)'!N14+'UG (SEPS)'!N14+'UG (SEST)'!N14+'UG (00)'!N14</f>
        <v>64</v>
      </c>
      <c r="O14" s="13">
        <f t="shared" ref="O14:O23" si="13">(N14/N$23)*100</f>
        <v>1.9512195121951219</v>
      </c>
      <c r="P14" s="12">
        <f>'UG (CLASS)'!P14+'UG (Business)'!P14+'UG (SEPS)'!P14+'UG (SEST)'!P14+'UG (00)'!P14</f>
        <v>70</v>
      </c>
      <c r="Q14" s="13">
        <f t="shared" ref="Q14:Q23" si="14">(P14/P$23)*100</f>
        <v>2.1558361564521098</v>
      </c>
      <c r="R14" s="12">
        <f>'UG (CLASS)'!R14+'UG (Business)'!R14+'UG (SEPS)'!R14+'UG (SEST)'!R14+'UG (00)'!R14</f>
        <v>85</v>
      </c>
      <c r="S14" s="13">
        <f t="shared" ref="S14:S23" si="15">(R14/R$23)*100</f>
        <v>2.437625466016633</v>
      </c>
    </row>
    <row r="15" spans="1:19" ht="17.25" customHeight="1" x14ac:dyDescent="0.2">
      <c r="C15" s="15" t="s">
        <v>16</v>
      </c>
      <c r="D15" s="8">
        <f>'UG (CLASS)'!D15+'UG (Business)'!D15+'UG (SEPS)'!D15+'UG (SEST)'!D15+'UG (00)'!D15</f>
        <v>611</v>
      </c>
      <c r="E15" s="9">
        <f t="shared" si="8"/>
        <v>14.794188861985472</v>
      </c>
      <c r="F15" s="8">
        <f>'UG (CLASS)'!F15+'UG (Business)'!F15+'UG (SEPS)'!F15+'UG (SEST)'!F15+'UG (00)'!F15</f>
        <v>714</v>
      </c>
      <c r="G15" s="9">
        <f t="shared" si="9"/>
        <v>17.134629229661627</v>
      </c>
      <c r="H15" s="2">
        <f>'UG (CLASS)'!H15+'UG (Business)'!H15+'UG (SEPS)'!H15+'UG (SEST)'!H15+'UG (00)'!H15</f>
        <v>710</v>
      </c>
      <c r="I15" s="9">
        <f t="shared" si="10"/>
        <v>17.565561603166749</v>
      </c>
      <c r="J15" s="2">
        <f>'UG (CLASS)'!J15+'UG (Business)'!J15+'UG (SEPS)'!J15+'UG (SEST)'!J15+'UG (00)'!J15</f>
        <v>704</v>
      </c>
      <c r="K15" s="9">
        <f t="shared" si="11"/>
        <v>18.023553507424474</v>
      </c>
      <c r="L15" s="2">
        <f>'UG (CLASS)'!L15+'UG (Business)'!L15+'UG (SEPS)'!L15+'UG (SEST)'!L15+'UG (00)'!L15</f>
        <v>686</v>
      </c>
      <c r="M15" s="9">
        <f t="shared" si="12"/>
        <v>19.018574993069031</v>
      </c>
      <c r="N15" s="2">
        <f>'UG (CLASS)'!N15+'UG (Business)'!N15+'UG (SEPS)'!N15+'UG (SEST)'!N15+'UG (00)'!N15</f>
        <v>664</v>
      </c>
      <c r="O15" s="9">
        <f t="shared" si="13"/>
        <v>20.243902439024392</v>
      </c>
      <c r="P15" s="2">
        <f>'UG (CLASS)'!P15+'UG (Business)'!P15+'UG (SEPS)'!P15+'UG (SEST)'!P15+'UG (00)'!P15</f>
        <v>696</v>
      </c>
      <c r="Q15" s="9">
        <f t="shared" si="14"/>
        <v>21.435170927009548</v>
      </c>
      <c r="R15" s="2">
        <f>'UG (CLASS)'!R15+'UG (Business)'!R15+'UG (SEPS)'!R15+'UG (SEST)'!R15+'UG (00)'!R15</f>
        <v>823</v>
      </c>
      <c r="S15" s="9">
        <f t="shared" si="15"/>
        <v>23.601950100372811</v>
      </c>
    </row>
    <row r="16" spans="1:19" ht="17.25" customHeight="1" x14ac:dyDescent="0.2">
      <c r="C16" s="15" t="s">
        <v>11</v>
      </c>
      <c r="D16" s="8">
        <f>'UG (CLASS)'!D16+'UG (Business)'!D16+'UG (SEPS)'!D16+'UG (SEST)'!D16+'UG (00)'!D16</f>
        <v>7</v>
      </c>
      <c r="E16" s="9">
        <f t="shared" si="8"/>
        <v>0.16949152542372881</v>
      </c>
      <c r="F16" s="8">
        <f>'UG (CLASS)'!F16+'UG (Business)'!F16+'UG (SEPS)'!F16+'UG (SEST)'!F16+'UG (00)'!F16</f>
        <v>4</v>
      </c>
      <c r="G16" s="9">
        <f t="shared" si="9"/>
        <v>9.5992320614350854E-2</v>
      </c>
      <c r="H16" s="2">
        <f>'UG (CLASS)'!H16+'UG (Business)'!H16+'UG (SEPS)'!H16+'UG (SEST)'!H16+'UG (00)'!H16</f>
        <v>5</v>
      </c>
      <c r="I16" s="9">
        <f t="shared" si="10"/>
        <v>0.12370113805047006</v>
      </c>
      <c r="J16" s="2">
        <f>'UG (CLASS)'!J16+'UG (Business)'!J16+'UG (SEPS)'!J16+'UG (SEST)'!J16+'UG (00)'!J16</f>
        <v>2</v>
      </c>
      <c r="K16" s="9">
        <f t="shared" si="11"/>
        <v>5.1203277009728626E-2</v>
      </c>
      <c r="L16" s="2">
        <f>'UG (CLASS)'!L16+'UG (Business)'!L16+'UG (SEPS)'!L16+'UG (SEST)'!L16+'UG (00)'!L16</f>
        <v>2</v>
      </c>
      <c r="M16" s="9">
        <f t="shared" si="12"/>
        <v>5.544774050457444E-2</v>
      </c>
      <c r="N16" s="2">
        <f>'UG (CLASS)'!N16+'UG (Business)'!N16+'UG (SEPS)'!N16+'UG (SEST)'!N16+'UG (00)'!N16</f>
        <v>2</v>
      </c>
      <c r="O16" s="9">
        <f t="shared" si="13"/>
        <v>6.097560975609756E-2</v>
      </c>
      <c r="P16" s="2">
        <f>'UG (CLASS)'!P16+'UG (Business)'!P16+'UG (SEPS)'!P16+'UG (SEST)'!P16+'UG (00)'!P16</f>
        <v>4</v>
      </c>
      <c r="Q16" s="9">
        <f t="shared" si="14"/>
        <v>0.12319063751154913</v>
      </c>
      <c r="R16" s="2">
        <f>'UG (CLASS)'!R16+'UG (Business)'!R16+'UG (SEPS)'!R16+'UG (SEST)'!R16+'UG (00)'!R16</f>
        <v>4</v>
      </c>
      <c r="S16" s="9">
        <f t="shared" si="15"/>
        <v>0.11471178663607685</v>
      </c>
    </row>
    <row r="17" spans="2:19" ht="17.25" customHeight="1" x14ac:dyDescent="0.2">
      <c r="C17" s="15" t="s">
        <v>17</v>
      </c>
      <c r="D17" s="8">
        <f>'UG (CLASS)'!D17+'UG (Business)'!D17+'UG (SEPS)'!D17+'UG (SEST)'!D17+'UG (00)'!D17</f>
        <v>154</v>
      </c>
      <c r="E17" s="9">
        <f t="shared" si="8"/>
        <v>3.7288135593220342</v>
      </c>
      <c r="F17" s="8">
        <f>'UG (CLASS)'!F17+'UG (Business)'!F17+'UG (SEPS)'!F17+'UG (SEST)'!F17+'UG (00)'!F17</f>
        <v>171</v>
      </c>
      <c r="G17" s="9">
        <f t="shared" si="9"/>
        <v>4.1036717062634986</v>
      </c>
      <c r="H17" s="2">
        <f>'UG (CLASS)'!H17+'UG (Business)'!H17+'UG (SEPS)'!H17+'UG (SEST)'!H17+'UG (00)'!H17</f>
        <v>150</v>
      </c>
      <c r="I17" s="9">
        <f t="shared" si="10"/>
        <v>3.7110341415141015</v>
      </c>
      <c r="J17" s="2">
        <f>'UG (CLASS)'!J17+'UG (Business)'!J17+'UG (SEPS)'!J17+'UG (SEST)'!J17+'UG (00)'!J17</f>
        <v>143</v>
      </c>
      <c r="K17" s="9">
        <f t="shared" si="11"/>
        <v>3.6610343061955963</v>
      </c>
      <c r="L17" s="2">
        <f>'UG (CLASS)'!L17+'UG (Business)'!L17+'UG (SEPS)'!L17+'UG (SEST)'!L17+'UG (00)'!L17</f>
        <v>147</v>
      </c>
      <c r="M17" s="9">
        <f t="shared" si="12"/>
        <v>4.0754089270862215</v>
      </c>
      <c r="N17" s="2">
        <f>'UG (CLASS)'!N17+'UG (Business)'!N17+'UG (SEPS)'!N17+'UG (SEST)'!N17+'UG (00)'!N17</f>
        <v>131</v>
      </c>
      <c r="O17" s="9">
        <f t="shared" si="13"/>
        <v>3.9939024390243905</v>
      </c>
      <c r="P17" s="2">
        <f>'UG (CLASS)'!P17+'UG (Business)'!P17+'UG (SEPS)'!P17+'UG (SEST)'!P17+'UG (00)'!P17</f>
        <v>136</v>
      </c>
      <c r="Q17" s="9">
        <f t="shared" si="14"/>
        <v>4.1884816753926701</v>
      </c>
      <c r="R17" s="2">
        <f>'UG (CLASS)'!R17+'UG (Business)'!R17+'UG (SEPS)'!R17+'UG (SEST)'!R17+'UG (00)'!R17</f>
        <v>150</v>
      </c>
      <c r="S17" s="9">
        <f t="shared" si="15"/>
        <v>4.3016919988528821</v>
      </c>
    </row>
    <row r="18" spans="2:19" ht="17.25" customHeight="1" x14ac:dyDescent="0.2">
      <c r="C18" s="15" t="s">
        <v>12</v>
      </c>
      <c r="D18" s="8">
        <f>'UG (CLASS)'!D18+'UG (Business)'!D18+'UG (SEPS)'!D18+'UG (SEST)'!D18+'UG (00)'!D18</f>
        <v>539</v>
      </c>
      <c r="E18" s="9">
        <f t="shared" si="8"/>
        <v>13.050847457627118</v>
      </c>
      <c r="F18" s="8">
        <f>'UG (CLASS)'!F18+'UG (Business)'!F18+'UG (SEPS)'!F18+'UG (SEST)'!F18+'UG (00)'!F18</f>
        <v>525</v>
      </c>
      <c r="G18" s="9">
        <f t="shared" si="9"/>
        <v>12.59899208063355</v>
      </c>
      <c r="H18" s="2">
        <f>'UG (CLASS)'!H18+'UG (Business)'!H18+'UG (SEPS)'!H18+'UG (SEST)'!H18+'UG (00)'!H18</f>
        <v>525</v>
      </c>
      <c r="I18" s="9">
        <f t="shared" si="10"/>
        <v>12.988619495299355</v>
      </c>
      <c r="J18" s="2">
        <f>'UG (CLASS)'!J18+'UG (Business)'!J18+'UG (SEPS)'!J18+'UG (SEST)'!J18+'UG (00)'!J18</f>
        <v>513</v>
      </c>
      <c r="K18" s="9">
        <f t="shared" si="11"/>
        <v>13.13364055299539</v>
      </c>
      <c r="L18" s="2">
        <f>'UG (CLASS)'!L18+'UG (Business)'!L18+'UG (SEPS)'!L18+'UG (SEST)'!L18+'UG (00)'!L18</f>
        <v>456</v>
      </c>
      <c r="M18" s="9">
        <f t="shared" si="12"/>
        <v>12.642084835042972</v>
      </c>
      <c r="N18" s="2">
        <f>'UG (CLASS)'!N18+'UG (Business)'!N18+'UG (SEPS)'!N18+'UG (SEST)'!N18+'UG (00)'!N18</f>
        <v>429</v>
      </c>
      <c r="O18" s="9">
        <f t="shared" si="13"/>
        <v>13.079268292682928</v>
      </c>
      <c r="P18" s="2">
        <f>'UG (CLASS)'!P18+'UG (Business)'!P18+'UG (SEPS)'!P18+'UG (SEST)'!P18+'UG (00)'!P18</f>
        <v>446</v>
      </c>
      <c r="Q18" s="9">
        <f t="shared" si="14"/>
        <v>13.735756082537728</v>
      </c>
      <c r="R18" s="2">
        <f>'UG (CLASS)'!R18+'UG (Business)'!R18+'UG (SEPS)'!R18+'UG (SEST)'!R18+'UG (00)'!R18</f>
        <v>499</v>
      </c>
      <c r="S18" s="9">
        <f t="shared" si="15"/>
        <v>14.310295382850589</v>
      </c>
    </row>
    <row r="19" spans="2:19" ht="17.25" customHeight="1" x14ac:dyDescent="0.2">
      <c r="C19" s="15" t="s">
        <v>13</v>
      </c>
      <c r="D19" s="8">
        <f>'UG (CLASS)'!D19+'UG (Business)'!D19+'UG (SEPS)'!D19+'UG (SEST)'!D19+'UG (00)'!D19</f>
        <v>5</v>
      </c>
      <c r="E19" s="9">
        <f t="shared" si="8"/>
        <v>0.12106537530266344</v>
      </c>
      <c r="F19" s="8">
        <f>'UG (CLASS)'!F19+'UG (Business)'!F19+'UG (SEPS)'!F19+'UG (SEST)'!F19+'UG (00)'!F19</f>
        <v>2</v>
      </c>
      <c r="G19" s="9">
        <f t="shared" si="9"/>
        <v>4.7996160307175427E-2</v>
      </c>
      <c r="H19" s="2">
        <f>'UG (CLASS)'!H19+'UG (Business)'!H19+'UG (SEPS)'!H19+'UG (SEST)'!H19+'UG (00)'!H19</f>
        <v>3</v>
      </c>
      <c r="I19" s="9">
        <f t="shared" si="10"/>
        <v>7.4220682830282034E-2</v>
      </c>
      <c r="J19" s="2">
        <f>'UG (CLASS)'!J19+'UG (Business)'!J19+'UG (SEPS)'!J19+'UG (SEST)'!J19+'UG (00)'!J19</f>
        <v>5</v>
      </c>
      <c r="K19" s="9">
        <f t="shared" si="11"/>
        <v>0.12800819252432155</v>
      </c>
      <c r="L19" s="2">
        <f>'UG (CLASS)'!L19+'UG (Business)'!L19+'UG (SEPS)'!L19+'UG (SEST)'!L19+'UG (00)'!L19</f>
        <v>4</v>
      </c>
      <c r="M19" s="9">
        <f t="shared" si="12"/>
        <v>0.11089548100914888</v>
      </c>
      <c r="N19" s="2">
        <f>'UG (CLASS)'!N19+'UG (Business)'!N19+'UG (SEPS)'!N19+'UG (SEST)'!N19+'UG (00)'!N19</f>
        <v>4</v>
      </c>
      <c r="O19" s="9">
        <f t="shared" si="13"/>
        <v>0.12195121951219512</v>
      </c>
      <c r="P19" s="2">
        <f>'UG (CLASS)'!P19+'UG (Business)'!P19+'UG (SEPS)'!P19+'UG (SEST)'!P19+'UG (00)'!P19</f>
        <v>3</v>
      </c>
      <c r="Q19" s="9">
        <f t="shared" si="14"/>
        <v>9.2392978133661846E-2</v>
      </c>
      <c r="R19" s="2">
        <f>'UG (CLASS)'!R19+'UG (Business)'!R19+'UG (SEPS)'!R19+'UG (SEST)'!R19+'UG (00)'!R19</f>
        <v>2</v>
      </c>
      <c r="S19" s="9">
        <f t="shared" si="15"/>
        <v>5.7355893318038427E-2</v>
      </c>
    </row>
    <row r="20" spans="2:19" ht="17.25" customHeight="1" x14ac:dyDescent="0.2">
      <c r="C20" s="15" t="s">
        <v>14</v>
      </c>
      <c r="D20" s="8">
        <f>'UG (CLASS)'!D20+'UG (Business)'!D20+'UG (SEPS)'!D20+'UG (SEST)'!D20+'UG (00)'!D20</f>
        <v>2519</v>
      </c>
      <c r="E20" s="9">
        <f t="shared" si="8"/>
        <v>60.992736077481837</v>
      </c>
      <c r="F20" s="8">
        <f>'UG (CLASS)'!F20+'UG (Business)'!F20+'UG (SEPS)'!F20+'UG (SEST)'!F20+'UG (00)'!F20</f>
        <v>2425</v>
      </c>
      <c r="G20" s="9">
        <f t="shared" si="9"/>
        <v>58.195344372450208</v>
      </c>
      <c r="H20" s="2">
        <f>'UG (CLASS)'!H20+'UG (Business)'!H20+'UG (SEPS)'!H20+'UG (SEST)'!H20+'UG (00)'!H20</f>
        <v>2307</v>
      </c>
      <c r="I20" s="9">
        <f t="shared" si="10"/>
        <v>57.075705096486885</v>
      </c>
      <c r="J20" s="2">
        <f>'UG (CLASS)'!J20+'UG (Business)'!J20+'UG (SEPS)'!J20+'UG (SEST)'!J20+'UG (00)'!J20</f>
        <v>2200</v>
      </c>
      <c r="K20" s="9">
        <f t="shared" si="11"/>
        <v>56.323604710701481</v>
      </c>
      <c r="L20" s="2">
        <f>'UG (CLASS)'!L20+'UG (Business)'!L20+'UG (SEPS)'!L20+'UG (SEST)'!L20+'UG (00)'!L20</f>
        <v>2016</v>
      </c>
      <c r="M20" s="9">
        <f t="shared" si="12"/>
        <v>55.891322428611034</v>
      </c>
      <c r="N20" s="2">
        <f>'UG (CLASS)'!N20+'UG (Business)'!N20+'UG (SEPS)'!N20+'UG (SEST)'!N20+'UG (00)'!N20</f>
        <v>1791</v>
      </c>
      <c r="O20" s="9">
        <f t="shared" si="13"/>
        <v>54.603658536585364</v>
      </c>
      <c r="P20" s="2">
        <f>'UG (CLASS)'!P20+'UG (Business)'!P20+'UG (SEPS)'!P20+'UG (SEST)'!P20+'UG (00)'!P20</f>
        <v>1716</v>
      </c>
      <c r="Q20" s="9">
        <f t="shared" si="14"/>
        <v>52.848783492454579</v>
      </c>
      <c r="R20" s="2">
        <f>'UG (CLASS)'!R20+'UG (Business)'!R20+'UG (SEPS)'!R20+'UG (SEST)'!R20+'UG (00)'!R20</f>
        <v>1732</v>
      </c>
      <c r="S20" s="9">
        <f t="shared" si="15"/>
        <v>49.670203613421279</v>
      </c>
    </row>
    <row r="21" spans="2:19" ht="17.25" customHeight="1" x14ac:dyDescent="0.2">
      <c r="C21" s="15" t="s">
        <v>15</v>
      </c>
      <c r="D21" s="8">
        <f>'UG (CLASS)'!D21+'UG (Business)'!D21+'UG (SEPS)'!D21+'UG (SEST)'!D21+'UG (00)'!D21</f>
        <v>115</v>
      </c>
      <c r="E21" s="9">
        <f t="shared" si="8"/>
        <v>2.7845036319612588</v>
      </c>
      <c r="F21" s="8">
        <f>'UG (CLASS)'!F21+'UG (Business)'!F21+'UG (SEPS)'!F21+'UG (SEST)'!F21+'UG (00)'!F21</f>
        <v>133</v>
      </c>
      <c r="G21" s="9">
        <f t="shared" si="9"/>
        <v>3.1917446604271658</v>
      </c>
      <c r="H21" s="2">
        <f>'UG (CLASS)'!H21+'UG (Business)'!H21+'UG (SEPS)'!H21+'UG (SEST)'!H21+'UG (00)'!H21</f>
        <v>151</v>
      </c>
      <c r="I21" s="9">
        <f t="shared" si="10"/>
        <v>3.7357743691241958</v>
      </c>
      <c r="J21" s="2">
        <f>'UG (CLASS)'!J21+'UG (Business)'!J21+'UG (SEPS)'!J21+'UG (SEST)'!J21+'UG (00)'!J21</f>
        <v>139</v>
      </c>
      <c r="K21" s="9">
        <f t="shared" si="11"/>
        <v>3.5586277521761391</v>
      </c>
      <c r="L21" s="2">
        <f>'UG (CLASS)'!L21+'UG (Business)'!L21+'UG (SEPS)'!L21+'UG (SEST)'!L21+'UG (00)'!L21</f>
        <v>129</v>
      </c>
      <c r="M21" s="9">
        <f t="shared" si="12"/>
        <v>3.5763792625450512</v>
      </c>
      <c r="N21" s="2">
        <f>'UG (CLASS)'!N21+'UG (Business)'!N21+'UG (SEPS)'!N21+'UG (SEST)'!N21+'UG (00)'!N21</f>
        <v>118</v>
      </c>
      <c r="O21" s="9">
        <f t="shared" si="13"/>
        <v>3.5975609756097557</v>
      </c>
      <c r="P21" s="2">
        <f>'UG (CLASS)'!P21+'UG (Business)'!P21+'UG (SEPS)'!P21+'UG (SEST)'!P21+'UG (00)'!P21</f>
        <v>115</v>
      </c>
      <c r="Q21" s="9">
        <f t="shared" si="14"/>
        <v>3.5417308284570375</v>
      </c>
      <c r="R21" s="2">
        <f>'UG (CLASS)'!R21+'UG (Business)'!R21+'UG (SEPS)'!R21+'UG (SEST)'!R21+'UG (00)'!R21</f>
        <v>121</v>
      </c>
      <c r="S21" s="9">
        <f t="shared" si="15"/>
        <v>3.4700315457413247</v>
      </c>
    </row>
    <row r="22" spans="2:19" ht="17.25" customHeight="1" x14ac:dyDescent="0.2">
      <c r="C22" s="15" t="s">
        <v>18</v>
      </c>
      <c r="D22" s="8">
        <f>'UG (CLASS)'!D22+'UG (Business)'!D22+'UG (SEPS)'!D22+'UG (SEST)'!D22+'UG (00)'!D22</f>
        <v>109</v>
      </c>
      <c r="E22" s="9">
        <f t="shared" si="8"/>
        <v>2.639225181598063</v>
      </c>
      <c r="F22" s="8">
        <f>'UG (CLASS)'!F22+'UG (Business)'!F22+'UG (SEPS)'!F22+'UG (SEST)'!F22+'UG (00)'!F22</f>
        <v>126</v>
      </c>
      <c r="G22" s="9">
        <f t="shared" si="9"/>
        <v>3.0237580993520519</v>
      </c>
      <c r="H22" s="2">
        <f>'UG (CLASS)'!H22+'UG (Business)'!H22+'UG (SEPS)'!H22+'UG (SEST)'!H22+'UG (00)'!H22</f>
        <v>131</v>
      </c>
      <c r="I22" s="9">
        <f t="shared" si="10"/>
        <v>3.2409698169223158</v>
      </c>
      <c r="J22" s="2">
        <f>'UG (CLASS)'!J22+'UG (Business)'!J22+'UG (SEPS)'!J22+'UG (SEST)'!J22+'UG (00)'!J22</f>
        <v>127</v>
      </c>
      <c r="K22" s="9">
        <f t="shared" si="11"/>
        <v>3.2514080901177675</v>
      </c>
      <c r="L22" s="2">
        <f>'UG (CLASS)'!L22+'UG (Business)'!L22+'UG (SEPS)'!L22+'UG (SEST)'!L22+'UG (00)'!L22</f>
        <v>114</v>
      </c>
      <c r="M22" s="9">
        <f t="shared" si="12"/>
        <v>3.1605212087607431</v>
      </c>
      <c r="N22" s="2">
        <f>'UG (CLASS)'!N22+'UG (Business)'!N22+'UG (SEPS)'!N22+'UG (SEST)'!N22+'UG (00)'!N22</f>
        <v>77</v>
      </c>
      <c r="O22" s="9">
        <f t="shared" si="13"/>
        <v>2.3475609756097562</v>
      </c>
      <c r="P22" s="2">
        <f>'UG (CLASS)'!P22+'UG (Business)'!P22+'UG (SEPS)'!P22+'UG (SEST)'!P22+'UG (00)'!P22</f>
        <v>61</v>
      </c>
      <c r="Q22" s="9">
        <f t="shared" si="14"/>
        <v>1.8786572220511242</v>
      </c>
      <c r="R22" s="2">
        <f>'UG (CLASS)'!R22+'UG (Business)'!R22+'UG (SEPS)'!R22+'UG (SEST)'!R22+'UG (00)'!R22</f>
        <v>71</v>
      </c>
      <c r="S22" s="9">
        <f t="shared" si="15"/>
        <v>2.0361342127903646</v>
      </c>
    </row>
    <row r="23" spans="2:19" ht="17.25" customHeight="1" x14ac:dyDescent="0.2">
      <c r="C23" s="15" t="s">
        <v>6</v>
      </c>
      <c r="D23" s="8">
        <f>SUM(D14:D22)</f>
        <v>4130</v>
      </c>
      <c r="E23" s="9">
        <f t="shared" si="8"/>
        <v>100</v>
      </c>
      <c r="F23" s="8">
        <f>SUM(F14:F22)</f>
        <v>4167</v>
      </c>
      <c r="G23" s="9">
        <f t="shared" si="9"/>
        <v>100</v>
      </c>
      <c r="H23" s="2">
        <f>SUM(H14:H22)</f>
        <v>4042</v>
      </c>
      <c r="I23" s="9">
        <f t="shared" si="10"/>
        <v>100</v>
      </c>
      <c r="J23" s="2">
        <f>SUM(J14:J22)</f>
        <v>3906</v>
      </c>
      <c r="K23" s="9">
        <f t="shared" si="11"/>
        <v>100</v>
      </c>
      <c r="L23" s="2">
        <f>SUM(L14:L22)</f>
        <v>3607</v>
      </c>
      <c r="M23" s="9">
        <f t="shared" si="12"/>
        <v>100</v>
      </c>
      <c r="N23" s="2">
        <f>SUM(N14:N22)</f>
        <v>3280</v>
      </c>
      <c r="O23" s="9">
        <f t="shared" si="13"/>
        <v>100</v>
      </c>
      <c r="P23" s="2">
        <f>SUM(P14:P22)</f>
        <v>3247</v>
      </c>
      <c r="Q23" s="9">
        <f t="shared" si="14"/>
        <v>100</v>
      </c>
      <c r="R23" s="2">
        <f>SUM(R14:R22)</f>
        <v>3487</v>
      </c>
      <c r="S23" s="9">
        <f t="shared" si="15"/>
        <v>100</v>
      </c>
    </row>
    <row r="24" spans="2:19" ht="17.25" customHeight="1" thickBot="1" x14ac:dyDescent="0.25">
      <c r="C24" s="16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33" si="16">SUM(D3,D14)</f>
        <v>148</v>
      </c>
      <c r="E25" s="13">
        <f t="shared" ref="E25:E33" si="17">(D25/D$34)*100</f>
        <v>1.6621743036837375</v>
      </c>
      <c r="F25" s="12">
        <f t="shared" si="16"/>
        <v>137</v>
      </c>
      <c r="G25" s="13">
        <f t="shared" ref="G25:G33" si="18">(F25/F$34)*100</f>
        <v>1.5438359251746676</v>
      </c>
      <c r="H25" s="12">
        <f t="shared" ref="H25:L33" si="19">SUM(H3,H14)</f>
        <v>125</v>
      </c>
      <c r="I25" s="13">
        <f t="shared" ref="I25:I33" si="20">(H25/H$34)*100</f>
        <v>1.4372772220305852</v>
      </c>
      <c r="J25" s="12">
        <f t="shared" ref="J25:J33" si="21">SUM(J3,J14)</f>
        <v>137</v>
      </c>
      <c r="K25" s="13">
        <f t="shared" ref="K25:K33" si="22">(J25/J$34)*100</f>
        <v>1.6624196092707197</v>
      </c>
      <c r="L25" s="12">
        <f t="shared" si="19"/>
        <v>106</v>
      </c>
      <c r="M25" s="13">
        <f t="shared" ref="M25:M33" si="23">(L25/L$34)*100</f>
        <v>1.388161341016239</v>
      </c>
      <c r="N25" s="12">
        <f t="shared" ref="N25:P33" si="24">SUM(N3,N14)</f>
        <v>120</v>
      </c>
      <c r="O25" s="13">
        <f t="shared" ref="O25:O33" si="25">(N25/N$34)*100</f>
        <v>1.7011624610150271</v>
      </c>
      <c r="P25" s="12">
        <f t="shared" si="24"/>
        <v>125</v>
      </c>
      <c r="Q25" s="13">
        <f t="shared" ref="Q25:Q33" si="26">(P25/P$34)*100</f>
        <v>1.7548785624034817</v>
      </c>
      <c r="R25" s="12">
        <f t="shared" ref="R25" si="27">SUM(R3,R14)</f>
        <v>142</v>
      </c>
      <c r="S25" s="13">
        <f t="shared" ref="S25:S33" si="28">(R25/R$34)*100</f>
        <v>1.8943436499466382</v>
      </c>
    </row>
    <row r="26" spans="2:19" ht="17.25" customHeight="1" x14ac:dyDescent="0.2">
      <c r="C26" s="15" t="s">
        <v>16</v>
      </c>
      <c r="D26" s="8">
        <f t="shared" si="16"/>
        <v>1195</v>
      </c>
      <c r="E26" s="9">
        <f t="shared" si="17"/>
        <v>13.420934411500449</v>
      </c>
      <c r="F26" s="8">
        <f t="shared" si="16"/>
        <v>1312</v>
      </c>
      <c r="G26" s="9">
        <f t="shared" si="18"/>
        <v>14.784764480504844</v>
      </c>
      <c r="H26" s="8">
        <f t="shared" si="19"/>
        <v>1322</v>
      </c>
      <c r="I26" s="9">
        <f t="shared" si="20"/>
        <v>15.200643900195471</v>
      </c>
      <c r="J26" s="8">
        <f t="shared" si="21"/>
        <v>1304</v>
      </c>
      <c r="K26" s="9">
        <f t="shared" si="22"/>
        <v>15.823322412328601</v>
      </c>
      <c r="L26" s="8">
        <f t="shared" si="19"/>
        <v>1266</v>
      </c>
      <c r="M26" s="9">
        <f t="shared" si="23"/>
        <v>16.579360921948663</v>
      </c>
      <c r="N26" s="8">
        <f t="shared" si="24"/>
        <v>1240</v>
      </c>
      <c r="O26" s="9">
        <f t="shared" si="25"/>
        <v>17.578678763821944</v>
      </c>
      <c r="P26" s="8">
        <f t="shared" si="24"/>
        <v>1310</v>
      </c>
      <c r="Q26" s="9">
        <f t="shared" si="26"/>
        <v>18.391127333988489</v>
      </c>
      <c r="R26" s="8">
        <f t="shared" ref="R26" si="29">SUM(R4,R15)</f>
        <v>1537</v>
      </c>
      <c r="S26" s="9">
        <f t="shared" si="28"/>
        <v>20.5042689434365</v>
      </c>
    </row>
    <row r="27" spans="2:19" ht="17.25" customHeight="1" x14ac:dyDescent="0.2">
      <c r="C27" s="15" t="s">
        <v>11</v>
      </c>
      <c r="D27" s="8">
        <f t="shared" si="16"/>
        <v>12</v>
      </c>
      <c r="E27" s="9">
        <f t="shared" si="17"/>
        <v>0.13477088948787064</v>
      </c>
      <c r="F27" s="8">
        <f t="shared" si="16"/>
        <v>10</v>
      </c>
      <c r="G27" s="9">
        <f t="shared" si="18"/>
        <v>0.1126887536623845</v>
      </c>
      <c r="H27" s="8">
        <f t="shared" si="19"/>
        <v>9</v>
      </c>
      <c r="I27" s="9">
        <f t="shared" si="20"/>
        <v>0.10348395998620215</v>
      </c>
      <c r="J27" s="8">
        <f t="shared" si="21"/>
        <v>9</v>
      </c>
      <c r="K27" s="9">
        <f t="shared" si="22"/>
        <v>0.10921004732435385</v>
      </c>
      <c r="L27" s="8">
        <f t="shared" si="19"/>
        <v>10</v>
      </c>
      <c r="M27" s="9">
        <f t="shared" si="23"/>
        <v>0.13095861707700368</v>
      </c>
      <c r="N27" s="8">
        <f t="shared" si="24"/>
        <v>6</v>
      </c>
      <c r="O27" s="9">
        <f t="shared" si="25"/>
        <v>8.5058123050751347E-2</v>
      </c>
      <c r="P27" s="8">
        <f t="shared" si="24"/>
        <v>8</v>
      </c>
      <c r="Q27" s="9">
        <f t="shared" si="26"/>
        <v>0.11231222799382283</v>
      </c>
      <c r="R27" s="8">
        <f t="shared" ref="R27" si="30">SUM(R5,R16)</f>
        <v>8</v>
      </c>
      <c r="S27" s="9">
        <f t="shared" si="28"/>
        <v>0.10672358591248667</v>
      </c>
    </row>
    <row r="28" spans="2:19" ht="17.25" customHeight="1" x14ac:dyDescent="0.2">
      <c r="C28" s="15" t="s">
        <v>17</v>
      </c>
      <c r="D28" s="8">
        <f t="shared" si="16"/>
        <v>372</v>
      </c>
      <c r="E28" s="9">
        <f t="shared" si="17"/>
        <v>4.177897574123989</v>
      </c>
      <c r="F28" s="8">
        <f t="shared" si="16"/>
        <v>406</v>
      </c>
      <c r="G28" s="9">
        <f t="shared" si="18"/>
        <v>4.5751633986928102</v>
      </c>
      <c r="H28" s="8">
        <f t="shared" si="19"/>
        <v>392</v>
      </c>
      <c r="I28" s="9">
        <f t="shared" si="20"/>
        <v>4.5073013682879148</v>
      </c>
      <c r="J28" s="8">
        <f t="shared" si="21"/>
        <v>377</v>
      </c>
      <c r="K28" s="9">
        <f t="shared" si="22"/>
        <v>4.5746875379201555</v>
      </c>
      <c r="L28" s="8">
        <f t="shared" si="19"/>
        <v>357</v>
      </c>
      <c r="M28" s="9">
        <f t="shared" si="23"/>
        <v>4.6752226296490313</v>
      </c>
      <c r="N28" s="8">
        <f t="shared" si="24"/>
        <v>345</v>
      </c>
      <c r="O28" s="9">
        <f t="shared" si="25"/>
        <v>4.8908420754182025</v>
      </c>
      <c r="P28" s="8">
        <f t="shared" si="24"/>
        <v>373</v>
      </c>
      <c r="Q28" s="9">
        <f t="shared" si="26"/>
        <v>5.2365576302119896</v>
      </c>
      <c r="R28" s="8">
        <f t="shared" ref="R28" si="31">SUM(R6,R17)</f>
        <v>374</v>
      </c>
      <c r="S28" s="9">
        <f t="shared" si="28"/>
        <v>4.9893276414087513</v>
      </c>
    </row>
    <row r="29" spans="2:19" ht="17.25" customHeight="1" x14ac:dyDescent="0.2">
      <c r="C29" s="15" t="s">
        <v>12</v>
      </c>
      <c r="D29" s="8">
        <f t="shared" si="16"/>
        <v>1092</v>
      </c>
      <c r="E29" s="9">
        <f t="shared" si="17"/>
        <v>12.264150943396226</v>
      </c>
      <c r="F29" s="8">
        <f t="shared" si="16"/>
        <v>1070</v>
      </c>
      <c r="G29" s="9">
        <f t="shared" si="18"/>
        <v>12.05769664187514</v>
      </c>
      <c r="H29" s="8">
        <f t="shared" si="19"/>
        <v>1093</v>
      </c>
      <c r="I29" s="9">
        <f t="shared" si="20"/>
        <v>12.567552029435438</v>
      </c>
      <c r="J29" s="8">
        <f t="shared" si="21"/>
        <v>1007</v>
      </c>
      <c r="K29" s="9">
        <f t="shared" si="22"/>
        <v>12.219390850624924</v>
      </c>
      <c r="L29" s="8">
        <f t="shared" si="19"/>
        <v>915</v>
      </c>
      <c r="M29" s="9">
        <f t="shared" si="23"/>
        <v>11.982713462545835</v>
      </c>
      <c r="N29" s="8">
        <f t="shared" si="24"/>
        <v>890</v>
      </c>
      <c r="O29" s="9">
        <f t="shared" si="25"/>
        <v>12.616954919194784</v>
      </c>
      <c r="P29" s="8">
        <f t="shared" si="24"/>
        <v>935</v>
      </c>
      <c r="Q29" s="9">
        <f t="shared" si="26"/>
        <v>13.126491646778044</v>
      </c>
      <c r="R29" s="8">
        <f t="shared" ref="R29" si="32">SUM(R7,R18)</f>
        <v>1026</v>
      </c>
      <c r="S29" s="9">
        <f t="shared" si="28"/>
        <v>13.687299893276414</v>
      </c>
    </row>
    <row r="30" spans="2:19" ht="17.25" customHeight="1" x14ac:dyDescent="0.2">
      <c r="C30" s="15" t="s">
        <v>13</v>
      </c>
      <c r="D30" s="8">
        <f t="shared" si="16"/>
        <v>8</v>
      </c>
      <c r="E30" s="9">
        <f t="shared" si="17"/>
        <v>8.9847259658580425E-2</v>
      </c>
      <c r="F30" s="8">
        <f t="shared" si="16"/>
        <v>5</v>
      </c>
      <c r="G30" s="9">
        <f t="shared" si="18"/>
        <v>5.6344376831192249E-2</v>
      </c>
      <c r="H30" s="8">
        <f t="shared" si="19"/>
        <v>7</v>
      </c>
      <c r="I30" s="9">
        <f t="shared" si="20"/>
        <v>8.0487524433712765E-2</v>
      </c>
      <c r="J30" s="8">
        <f t="shared" si="21"/>
        <v>8</v>
      </c>
      <c r="K30" s="9">
        <f t="shared" si="22"/>
        <v>9.7075597621647858E-2</v>
      </c>
      <c r="L30" s="8">
        <f t="shared" si="19"/>
        <v>5</v>
      </c>
      <c r="M30" s="9">
        <f t="shared" si="23"/>
        <v>6.547930853850184E-2</v>
      </c>
      <c r="N30" s="8">
        <f t="shared" si="24"/>
        <v>6</v>
      </c>
      <c r="O30" s="9">
        <f t="shared" si="25"/>
        <v>8.5058123050751347E-2</v>
      </c>
      <c r="P30" s="8">
        <f t="shared" si="24"/>
        <v>4</v>
      </c>
      <c r="Q30" s="9">
        <f t="shared" si="26"/>
        <v>5.6156113996911415E-2</v>
      </c>
      <c r="R30" s="8">
        <f t="shared" ref="R30" si="33">SUM(R8,R19)</f>
        <v>4</v>
      </c>
      <c r="S30" s="9">
        <f t="shared" si="28"/>
        <v>5.3361792956243333E-2</v>
      </c>
    </row>
    <row r="31" spans="2:19" ht="17.25" customHeight="1" x14ac:dyDescent="0.2">
      <c r="C31" s="15" t="s">
        <v>14</v>
      </c>
      <c r="D31" s="8">
        <f t="shared" si="16"/>
        <v>5567</v>
      </c>
      <c r="E31" s="9">
        <f t="shared" si="17"/>
        <v>62.522461814914642</v>
      </c>
      <c r="F31" s="8">
        <f t="shared" si="16"/>
        <v>5387</v>
      </c>
      <c r="G31" s="9">
        <f t="shared" si="18"/>
        <v>60.705431597926527</v>
      </c>
      <c r="H31" s="8">
        <f t="shared" si="19"/>
        <v>5158</v>
      </c>
      <c r="I31" s="9">
        <f t="shared" si="20"/>
        <v>59.307807289870077</v>
      </c>
      <c r="J31" s="8">
        <f t="shared" si="21"/>
        <v>4849</v>
      </c>
      <c r="K31" s="9">
        <f t="shared" si="22"/>
        <v>58.839946608421315</v>
      </c>
      <c r="L31" s="8">
        <f t="shared" si="19"/>
        <v>4452</v>
      </c>
      <c r="M31" s="9">
        <f t="shared" si="23"/>
        <v>58.302776322682035</v>
      </c>
      <c r="N31" s="8">
        <f t="shared" si="24"/>
        <v>4006</v>
      </c>
      <c r="O31" s="9">
        <f t="shared" si="25"/>
        <v>56.790473490218318</v>
      </c>
      <c r="P31" s="8">
        <f t="shared" si="24"/>
        <v>3971</v>
      </c>
      <c r="Q31" s="9">
        <f t="shared" si="26"/>
        <v>55.748982170433806</v>
      </c>
      <c r="R31" s="8">
        <f t="shared" ref="R31" si="34">SUM(R9,R20)</f>
        <v>4008</v>
      </c>
      <c r="S31" s="9">
        <f t="shared" si="28"/>
        <v>53.468516542155818</v>
      </c>
    </row>
    <row r="32" spans="2:19" ht="17.25" customHeight="1" x14ac:dyDescent="0.2">
      <c r="C32" s="15" t="s">
        <v>15</v>
      </c>
      <c r="D32" s="8">
        <f t="shared" si="16"/>
        <v>255</v>
      </c>
      <c r="E32" s="9">
        <f t="shared" si="17"/>
        <v>2.8638814016172507</v>
      </c>
      <c r="F32" s="8">
        <f t="shared" si="16"/>
        <v>272</v>
      </c>
      <c r="G32" s="9">
        <f t="shared" si="18"/>
        <v>3.0651340996168579</v>
      </c>
      <c r="H32" s="8">
        <f t="shared" si="19"/>
        <v>295</v>
      </c>
      <c r="I32" s="9">
        <f t="shared" si="20"/>
        <v>3.3919742439921809</v>
      </c>
      <c r="J32" s="8">
        <f t="shared" si="21"/>
        <v>278</v>
      </c>
      <c r="K32" s="9">
        <f t="shared" si="22"/>
        <v>3.3733770173522628</v>
      </c>
      <c r="L32" s="8">
        <f t="shared" si="19"/>
        <v>269</v>
      </c>
      <c r="M32" s="9">
        <f t="shared" si="23"/>
        <v>3.5227867993713988</v>
      </c>
      <c r="N32" s="8">
        <f t="shared" si="24"/>
        <v>250</v>
      </c>
      <c r="O32" s="9">
        <f t="shared" si="25"/>
        <v>3.544088460447973</v>
      </c>
      <c r="P32" s="8">
        <f t="shared" si="24"/>
        <v>250</v>
      </c>
      <c r="Q32" s="9">
        <f t="shared" si="26"/>
        <v>3.5097571248069634</v>
      </c>
      <c r="R32" s="8">
        <f t="shared" ref="R32" si="35">SUM(R10,R21)</f>
        <v>229</v>
      </c>
      <c r="S32" s="9">
        <f t="shared" si="28"/>
        <v>3.0549626467449307</v>
      </c>
    </row>
    <row r="33" spans="2:19" ht="17.25" customHeight="1" x14ac:dyDescent="0.2">
      <c r="C33" s="15" t="s">
        <v>18</v>
      </c>
      <c r="D33" s="8">
        <f t="shared" si="16"/>
        <v>255</v>
      </c>
      <c r="E33" s="9">
        <f t="shared" si="17"/>
        <v>2.8638814016172507</v>
      </c>
      <c r="F33" s="8">
        <f t="shared" si="16"/>
        <v>275</v>
      </c>
      <c r="G33" s="9">
        <f t="shared" si="18"/>
        <v>3.0989407257155732</v>
      </c>
      <c r="H33" s="8">
        <f t="shared" si="19"/>
        <v>296</v>
      </c>
      <c r="I33" s="9">
        <f t="shared" si="20"/>
        <v>3.403472461768426</v>
      </c>
      <c r="J33" s="8">
        <f t="shared" si="21"/>
        <v>272</v>
      </c>
      <c r="K33" s="9">
        <f t="shared" si="22"/>
        <v>3.3005703191360274</v>
      </c>
      <c r="L33" s="8">
        <f t="shared" si="19"/>
        <v>256</v>
      </c>
      <c r="M33" s="9">
        <f t="shared" si="23"/>
        <v>3.352540597171294</v>
      </c>
      <c r="N33" s="8">
        <f t="shared" si="24"/>
        <v>191</v>
      </c>
      <c r="O33" s="9">
        <f t="shared" si="25"/>
        <v>2.7076835837822513</v>
      </c>
      <c r="P33" s="8">
        <f t="shared" si="24"/>
        <v>147</v>
      </c>
      <c r="Q33" s="9">
        <f t="shared" si="26"/>
        <v>2.0637371893864946</v>
      </c>
      <c r="R33" s="8">
        <f t="shared" ref="R33" si="36">SUM(R11,R22)</f>
        <v>168</v>
      </c>
      <c r="S33" s="9">
        <f t="shared" si="28"/>
        <v>2.2411953041622197</v>
      </c>
    </row>
    <row r="34" spans="2:19" ht="17.25" customHeight="1" x14ac:dyDescent="0.2">
      <c r="C34" s="15" t="s">
        <v>6</v>
      </c>
      <c r="D34" s="8">
        <f>SUM(D25:D33)</f>
        <v>8904</v>
      </c>
      <c r="E34" s="9">
        <f>(D34/D$34)*100</f>
        <v>100</v>
      </c>
      <c r="F34" s="8">
        <f>SUM(F25:F33)</f>
        <v>8874</v>
      </c>
      <c r="G34" s="9">
        <f>(F34/F$34)*100</f>
        <v>100</v>
      </c>
      <c r="H34" s="8">
        <f>SUM(H25:H33)</f>
        <v>8697</v>
      </c>
      <c r="I34" s="9">
        <f>(H34/H$34)*100</f>
        <v>100</v>
      </c>
      <c r="J34" s="8">
        <f>SUM(J25:J33)</f>
        <v>8241</v>
      </c>
      <c r="K34" s="9">
        <f>(J34/J$34)*100</f>
        <v>100</v>
      </c>
      <c r="L34" s="8">
        <f>SUM(L25:L33)</f>
        <v>7636</v>
      </c>
      <c r="M34" s="9">
        <f>(L34/L$34)*100</f>
        <v>100</v>
      </c>
      <c r="N34" s="8">
        <f>SUM(N25:N33)</f>
        <v>7054</v>
      </c>
      <c r="O34" s="9">
        <f>(N34/N$34)*100</f>
        <v>100</v>
      </c>
      <c r="P34" s="8">
        <f>SUM(P25:P33)</f>
        <v>7123</v>
      </c>
      <c r="Q34" s="9">
        <f>(P34/P$34)*100</f>
        <v>100</v>
      </c>
      <c r="R34" s="8">
        <f>SUM(R25:R33)</f>
        <v>7496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83" orientation="landscape" r:id="rId1"/>
  <headerFooter>
    <oddFooter>&amp;L&amp;"-,Italic"&amp;9Data Source: IR Data Warehouse Stufile_Banner_Fall
Produced by the CCSU Office of Institutional Research and Assessment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32C7-A965-490D-BC99-3ED8FBBD90E6}">
  <sheetPr>
    <tabColor rgb="FFFF0000"/>
    <pageSetUpPr fitToPage="1"/>
  </sheetPr>
  <dimension ref="A1:S36"/>
  <sheetViews>
    <sheetView topLeftCell="B1" zoomScaleNormal="100" workbookViewId="0">
      <selection activeCell="R31" sqref="R31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13" width="5.42578125" style="1" customWidth="1"/>
    <col min="14" max="14" width="6.140625" style="1" customWidth="1"/>
    <col min="15" max="15" width="5.7109375" style="1" customWidth="1"/>
    <col min="16" max="17" width="5.42578125" style="1" customWidth="1"/>
    <col min="18" max="19" width="9.140625" style="1"/>
    <col min="20" max="20" width="23.85546875" style="1" customWidth="1"/>
    <col min="21" max="16384" width="9.140625" style="1"/>
  </cols>
  <sheetData>
    <row r="1" spans="1:19" ht="30.75" customHeight="1" thickTop="1" x14ac:dyDescent="0.35">
      <c r="A1" s="3"/>
      <c r="B1" s="21" t="s">
        <v>21</v>
      </c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20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4</v>
      </c>
      <c r="B3" s="1" t="s">
        <v>2</v>
      </c>
      <c r="C3" s="14" t="s">
        <v>22</v>
      </c>
      <c r="D3" s="8">
        <f>'GR (CLASS)'!D3+'GR (Business)'!D3+'GR (SEPS)'!D3+'GR (SEST)'!D3+'GR (00)'!D3</f>
        <v>21</v>
      </c>
      <c r="E3" s="9">
        <f t="shared" ref="E3:E11" si="0">(D3/D$12)*100</f>
        <v>2.6888604353393086</v>
      </c>
      <c r="F3" s="8">
        <f>'GR (CLASS)'!F3+'GR (Business)'!F3+'GR (SEPS)'!F3+'GR (SEST)'!F3+'GR (00)'!F3</f>
        <v>11</v>
      </c>
      <c r="G3" s="9">
        <f t="shared" ref="G3:G11" si="1">(F3/F$12)*100</f>
        <v>1.3924050632911391</v>
      </c>
      <c r="H3" s="8">
        <f>'GR (CLASS)'!H3+'GR (Business)'!H3+'GR (SEPS)'!H3+'GR (SEST)'!H3+'GR (00)'!H3</f>
        <v>12</v>
      </c>
      <c r="I3" s="9">
        <f t="shared" ref="I3:I11" si="2">(H3/H$12)*100</f>
        <v>1.5424164524421593</v>
      </c>
      <c r="J3" s="8">
        <f>'GR (CLASS)'!J3+'GR (Business)'!J3+'GR (SEPS)'!J3+'GR (SEST)'!J3+'GR (00)'!J3</f>
        <v>9</v>
      </c>
      <c r="K3" s="9">
        <f t="shared" ref="K3:K11" si="3">(J3/J$12)*100</f>
        <v>1.2747875354107647</v>
      </c>
      <c r="L3" s="8">
        <f>'GR (CLASS)'!L3+'GR (Business)'!L3+'GR (SEPS)'!L3+'GR (SEST)'!L3+'GR (00)'!L3</f>
        <v>8</v>
      </c>
      <c r="M3" s="9">
        <f t="shared" ref="M3:M11" si="4">(L3/L$12)*100</f>
        <v>1.1627906976744187</v>
      </c>
      <c r="N3" s="8">
        <f>'GR (CLASS)'!N3+'GR (Business)'!N3+'GR (SEPS)'!N3+'GR (SEST)'!N3+'GR (00)'!N3</f>
        <v>8</v>
      </c>
      <c r="O3" s="9">
        <f t="shared" ref="O3:O11" si="5">(N3/N$12)*100</f>
        <v>1.2121212121212122</v>
      </c>
      <c r="P3" s="8">
        <f>'GR (CLASS)'!P3+'GR (Business)'!P3+'GR (SEPS)'!P3+'GR (SEST)'!P3+'GR (00)'!P3</f>
        <v>7</v>
      </c>
      <c r="Q3" s="9">
        <f t="shared" ref="Q3:Q11" si="6">(P3/P$12)*100</f>
        <v>1.1093502377179081</v>
      </c>
      <c r="R3" s="8">
        <f>'GR (CLASS)'!R3+'GR (Business)'!R3+'GR (SEPS)'!R3+'GR (SEST)'!R3+'GR (00)'!R3</f>
        <v>17</v>
      </c>
      <c r="S3" s="9">
        <f t="shared" ref="S3:S11" si="7">(R3/R$12)*100</f>
        <v>2.6234567901234565</v>
      </c>
    </row>
    <row r="4" spans="1:19" ht="17.25" customHeight="1" x14ac:dyDescent="0.2">
      <c r="C4" s="15" t="s">
        <v>16</v>
      </c>
      <c r="D4" s="8">
        <f>'GR (CLASS)'!D4+'GR (Business)'!D4+'GR (SEPS)'!D4+'GR (SEST)'!D4+'GR (00)'!D4</f>
        <v>58</v>
      </c>
      <c r="E4" s="9">
        <f t="shared" si="0"/>
        <v>7.426376440460948</v>
      </c>
      <c r="F4" s="8">
        <f>'GR (CLASS)'!F4+'GR (Business)'!F4+'GR (SEPS)'!F4+'GR (SEST)'!F4+'GR (00)'!F4</f>
        <v>75</v>
      </c>
      <c r="G4" s="9">
        <f t="shared" si="1"/>
        <v>9.4936708860759502</v>
      </c>
      <c r="H4" s="8">
        <f>'GR (CLASS)'!H4+'GR (Business)'!H4+'GR (SEPS)'!H4+'GR (SEST)'!H4+'GR (00)'!H4</f>
        <v>84</v>
      </c>
      <c r="I4" s="9">
        <f t="shared" si="2"/>
        <v>10.796915167095115</v>
      </c>
      <c r="J4" s="8">
        <f>'GR (CLASS)'!J4+'GR (Business)'!J4+'GR (SEPS)'!J4+'GR (SEST)'!J4+'GR (00)'!J4</f>
        <v>74</v>
      </c>
      <c r="K4" s="9">
        <f t="shared" si="3"/>
        <v>10.48158640226629</v>
      </c>
      <c r="L4" s="8">
        <f>'GR (CLASS)'!L4+'GR (Business)'!L4+'GR (SEPS)'!L4+'GR (SEST)'!L4+'GR (00)'!L4</f>
        <v>80</v>
      </c>
      <c r="M4" s="9">
        <f t="shared" si="4"/>
        <v>11.627906976744185</v>
      </c>
      <c r="N4" s="8">
        <f>'GR (CLASS)'!N4+'GR (Business)'!N4+'GR (SEPS)'!N4+'GR (SEST)'!N4+'GR (00)'!N4</f>
        <v>69</v>
      </c>
      <c r="O4" s="9">
        <f t="shared" si="5"/>
        <v>10.454545454545453</v>
      </c>
      <c r="P4" s="8">
        <f>'GR (CLASS)'!P4+'GR (Business)'!P4+'GR (SEPS)'!P4+'GR (SEST)'!P4+'GR (00)'!P4</f>
        <v>69</v>
      </c>
      <c r="Q4" s="9">
        <f t="shared" si="6"/>
        <v>10.935023771790808</v>
      </c>
      <c r="R4" s="8">
        <f>'GR (CLASS)'!R4+'GR (Business)'!R4+'GR (SEPS)'!R4+'GR (SEST)'!R4+'GR (00)'!R4</f>
        <v>81</v>
      </c>
      <c r="S4" s="9">
        <f t="shared" si="7"/>
        <v>12.5</v>
      </c>
    </row>
    <row r="5" spans="1:19" ht="17.25" customHeight="1" x14ac:dyDescent="0.2">
      <c r="C5" s="15" t="s">
        <v>11</v>
      </c>
      <c r="D5" s="8">
        <f>'GR (CLASS)'!D5+'GR (Business)'!D5+'GR (SEPS)'!D5+'GR (SEST)'!D5+'GR (00)'!D5</f>
        <v>0</v>
      </c>
      <c r="E5" s="9">
        <f t="shared" si="0"/>
        <v>0</v>
      </c>
      <c r="F5" s="8">
        <f>'GR (CLASS)'!F5+'GR (Business)'!F5+'GR (SEPS)'!F5+'GR (SEST)'!F5+'GR (00)'!F5</f>
        <v>1</v>
      </c>
      <c r="G5" s="9">
        <f t="shared" si="1"/>
        <v>0.12658227848101267</v>
      </c>
      <c r="H5" s="8">
        <f>'GR (CLASS)'!H5+'GR (Business)'!H5+'GR (SEPS)'!H5+'GR (SEST)'!H5+'GR (00)'!H5</f>
        <v>2</v>
      </c>
      <c r="I5" s="9">
        <f t="shared" si="2"/>
        <v>0.25706940874035988</v>
      </c>
      <c r="J5" s="8">
        <f>'GR (CLASS)'!J5+'GR (Business)'!J5+'GR (SEPS)'!J5+'GR (SEST)'!J5+'GR (00)'!J5</f>
        <v>1</v>
      </c>
      <c r="K5" s="9">
        <f t="shared" si="3"/>
        <v>0.14164305949008499</v>
      </c>
      <c r="L5" s="8">
        <f>'GR (CLASS)'!L5+'GR (Business)'!L5+'GR (SEPS)'!L5+'GR (SEST)'!L5+'GR (00)'!L5</f>
        <v>1</v>
      </c>
      <c r="M5" s="9">
        <f t="shared" si="4"/>
        <v>0.14534883720930233</v>
      </c>
      <c r="N5" s="8">
        <f>'GR (CLASS)'!N5+'GR (Business)'!N5+'GR (SEPS)'!N5+'GR (SEST)'!N5+'GR (00)'!N5</f>
        <v>0</v>
      </c>
      <c r="O5" s="9">
        <f t="shared" si="5"/>
        <v>0</v>
      </c>
      <c r="P5" s="8">
        <f>'GR (CLASS)'!P5+'GR (Business)'!P5+'GR (SEPS)'!P5+'GR (SEST)'!P5+'GR (00)'!P5</f>
        <v>0</v>
      </c>
      <c r="Q5" s="9">
        <f t="shared" si="6"/>
        <v>0</v>
      </c>
      <c r="R5" s="8">
        <f>'GR (CLASS)'!R5+'GR (Business)'!R5+'GR (SEPS)'!R5+'GR (SEST)'!R5+'GR (00)'!R5</f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f>'GR (CLASS)'!D6+'GR (Business)'!D6+'GR (SEPS)'!D6+'GR (SEST)'!D6+'GR (00)'!D6</f>
        <v>27</v>
      </c>
      <c r="E6" s="9">
        <f t="shared" si="0"/>
        <v>3.4571062740076828</v>
      </c>
      <c r="F6" s="8">
        <f>'GR (CLASS)'!F6+'GR (Business)'!F6+'GR (SEPS)'!F6+'GR (SEST)'!F6+'GR (00)'!F6</f>
        <v>25</v>
      </c>
      <c r="G6" s="9">
        <f t="shared" si="1"/>
        <v>3.1645569620253164</v>
      </c>
      <c r="H6" s="8">
        <f>'GR (CLASS)'!H6+'GR (Business)'!H6+'GR (SEPS)'!H6+'GR (SEST)'!H6+'GR (00)'!H6</f>
        <v>32</v>
      </c>
      <c r="I6" s="9">
        <f t="shared" si="2"/>
        <v>4.1131105398457581</v>
      </c>
      <c r="J6" s="8">
        <f>'GR (CLASS)'!J6+'GR (Business)'!J6+'GR (SEPS)'!J6+'GR (SEST)'!J6+'GR (00)'!J6</f>
        <v>26</v>
      </c>
      <c r="K6" s="9">
        <f t="shared" si="3"/>
        <v>3.6827195467422094</v>
      </c>
      <c r="L6" s="8">
        <f>'GR (CLASS)'!L6+'GR (Business)'!L6+'GR (SEPS)'!L6+'GR (SEST)'!L6+'GR (00)'!L6</f>
        <v>29</v>
      </c>
      <c r="M6" s="9">
        <f t="shared" si="4"/>
        <v>4.2151162790697674</v>
      </c>
      <c r="N6" s="8">
        <f>'GR (CLASS)'!N6+'GR (Business)'!N6+'GR (SEPS)'!N6+'GR (SEST)'!N6+'GR (00)'!N6</f>
        <v>39</v>
      </c>
      <c r="O6" s="9">
        <f t="shared" si="5"/>
        <v>5.9090909090909092</v>
      </c>
      <c r="P6" s="8">
        <f>'GR (CLASS)'!P6+'GR (Business)'!P6+'GR (SEPS)'!P6+'GR (SEST)'!P6+'GR (00)'!P6</f>
        <v>33</v>
      </c>
      <c r="Q6" s="9">
        <f t="shared" si="6"/>
        <v>5.2297939778129949</v>
      </c>
      <c r="R6" s="8">
        <f>'GR (CLASS)'!R6+'GR (Business)'!R6+'GR (SEPS)'!R6+'GR (SEST)'!R6+'GR (00)'!R6</f>
        <v>36</v>
      </c>
      <c r="S6" s="9">
        <f t="shared" si="7"/>
        <v>5.5555555555555554</v>
      </c>
    </row>
    <row r="7" spans="1:19" ht="17.25" customHeight="1" x14ac:dyDescent="0.2">
      <c r="C7" s="15" t="s">
        <v>12</v>
      </c>
      <c r="D7" s="8">
        <f>'GR (CLASS)'!D7+'GR (Business)'!D7+'GR (SEPS)'!D7+'GR (SEST)'!D7+'GR (00)'!D7</f>
        <v>63</v>
      </c>
      <c r="E7" s="9">
        <f t="shared" si="0"/>
        <v>8.066581306017925</v>
      </c>
      <c r="F7" s="8">
        <f>'GR (CLASS)'!F7+'GR (Business)'!F7+'GR (SEPS)'!F7+'GR (SEST)'!F7+'GR (00)'!F7</f>
        <v>81</v>
      </c>
      <c r="G7" s="9">
        <f t="shared" si="1"/>
        <v>10.253164556962027</v>
      </c>
      <c r="H7" s="8">
        <f>'GR (CLASS)'!H7+'GR (Business)'!H7+'GR (SEPS)'!H7+'GR (SEST)'!H7+'GR (00)'!H7</f>
        <v>73</v>
      </c>
      <c r="I7" s="9">
        <f t="shared" si="2"/>
        <v>9.3830334190231355</v>
      </c>
      <c r="J7" s="8">
        <f>'GR (CLASS)'!J7+'GR (Business)'!J7+'GR (SEPS)'!J7+'GR (SEST)'!J7+'GR (00)'!J7</f>
        <v>65</v>
      </c>
      <c r="K7" s="9">
        <f t="shared" si="3"/>
        <v>9.2067988668555234</v>
      </c>
      <c r="L7" s="8">
        <f>'GR (CLASS)'!L7+'GR (Business)'!L7+'GR (SEPS)'!L7+'GR (SEST)'!L7+'GR (00)'!L7</f>
        <v>73</v>
      </c>
      <c r="M7" s="9">
        <f t="shared" si="4"/>
        <v>10.61046511627907</v>
      </c>
      <c r="N7" s="8">
        <f>'GR (CLASS)'!N7+'GR (Business)'!N7+'GR (SEPS)'!N7+'GR (SEST)'!N7+'GR (00)'!N7</f>
        <v>66</v>
      </c>
      <c r="O7" s="9">
        <f t="shared" si="5"/>
        <v>10</v>
      </c>
      <c r="P7" s="8">
        <f>'GR (CLASS)'!P7+'GR (Business)'!P7+'GR (SEPS)'!P7+'GR (SEST)'!P7+'GR (00)'!P7</f>
        <v>68</v>
      </c>
      <c r="Q7" s="9">
        <f t="shared" si="6"/>
        <v>10.776545166402537</v>
      </c>
      <c r="R7" s="8">
        <f>'GR (CLASS)'!R7+'GR (Business)'!R7+'GR (SEPS)'!R7+'GR (SEST)'!R7+'GR (00)'!R7</f>
        <v>72</v>
      </c>
      <c r="S7" s="9">
        <f t="shared" si="7"/>
        <v>11.111111111111111</v>
      </c>
    </row>
    <row r="8" spans="1:19" ht="17.25" customHeight="1" x14ac:dyDescent="0.2">
      <c r="C8" s="15" t="s">
        <v>13</v>
      </c>
      <c r="D8" s="8">
        <f>'GR (CLASS)'!D8+'GR (Business)'!D8+'GR (SEPS)'!D8+'GR (SEST)'!D8+'GR (00)'!D8</f>
        <v>1</v>
      </c>
      <c r="E8" s="9">
        <f t="shared" si="0"/>
        <v>0.12804097311139565</v>
      </c>
      <c r="F8" s="8">
        <f>'GR (CLASS)'!F8+'GR (Business)'!F8+'GR (SEPS)'!F8+'GR (SEST)'!F8+'GR (00)'!F8</f>
        <v>0</v>
      </c>
      <c r="G8" s="9">
        <f t="shared" si="1"/>
        <v>0</v>
      </c>
      <c r="H8" s="8">
        <f>'GR (CLASS)'!H8+'GR (Business)'!H8+'GR (SEPS)'!H8+'GR (SEST)'!H8+'GR (00)'!H8</f>
        <v>1</v>
      </c>
      <c r="I8" s="9">
        <f t="shared" si="2"/>
        <v>0.12853470437017994</v>
      </c>
      <c r="J8" s="8">
        <f>'GR (CLASS)'!J8+'GR (Business)'!J8+'GR (SEPS)'!J8+'GR (SEST)'!J8+'GR (00)'!J8</f>
        <v>2</v>
      </c>
      <c r="K8" s="9">
        <f t="shared" si="3"/>
        <v>0.28328611898016998</v>
      </c>
      <c r="L8" s="8">
        <f>'GR (CLASS)'!L8+'GR (Business)'!L8+'GR (SEPS)'!L8+'GR (SEST)'!L8+'GR (00)'!L8</f>
        <v>1</v>
      </c>
      <c r="M8" s="9">
        <f t="shared" si="4"/>
        <v>0.14534883720930233</v>
      </c>
      <c r="N8" s="8">
        <f>'GR (CLASS)'!N8+'GR (Business)'!N8+'GR (SEPS)'!N8+'GR (SEST)'!N8+'GR (00)'!N8</f>
        <v>0</v>
      </c>
      <c r="O8" s="9">
        <f t="shared" si="5"/>
        <v>0</v>
      </c>
      <c r="P8" s="8">
        <f>'GR (CLASS)'!P8+'GR (Business)'!P8+'GR (SEPS)'!P8+'GR (SEST)'!P8+'GR (00)'!P8</f>
        <v>0</v>
      </c>
      <c r="Q8" s="9">
        <f t="shared" si="6"/>
        <v>0</v>
      </c>
      <c r="R8" s="8">
        <f>'GR (CLASS)'!R8+'GR (Business)'!R8+'GR (SEPS)'!R8+'GR (SEST)'!R8+'GR (00)'!R8</f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f>'GR (CLASS)'!D9+'GR (Business)'!D9+'GR (SEPS)'!D9+'GR (SEST)'!D9+'GR (00)'!D9</f>
        <v>583</v>
      </c>
      <c r="E9" s="9">
        <f t="shared" si="0"/>
        <v>74.647887323943664</v>
      </c>
      <c r="F9" s="8">
        <f>'GR (CLASS)'!F9+'GR (Business)'!F9+'GR (SEPS)'!F9+'GR (SEST)'!F9+'GR (00)'!F9</f>
        <v>574</v>
      </c>
      <c r="G9" s="9">
        <f t="shared" si="1"/>
        <v>72.658227848101262</v>
      </c>
      <c r="H9" s="8">
        <f>'GR (CLASS)'!H9+'GR (Business)'!H9+'GR (SEPS)'!H9+'GR (SEST)'!H9+'GR (00)'!H9</f>
        <v>547</v>
      </c>
      <c r="I9" s="9">
        <f t="shared" si="2"/>
        <v>70.308483290488439</v>
      </c>
      <c r="J9" s="8">
        <f>'GR (CLASS)'!J9+'GR (Business)'!J9+'GR (SEPS)'!J9+'GR (SEST)'!J9+'GR (00)'!J9</f>
        <v>498</v>
      </c>
      <c r="K9" s="9">
        <f t="shared" si="3"/>
        <v>70.538243626062325</v>
      </c>
      <c r="L9" s="8">
        <f>'GR (CLASS)'!L9+'GR (Business)'!L9+'GR (SEPS)'!L9+'GR (SEST)'!L9+'GR (00)'!L9</f>
        <v>475</v>
      </c>
      <c r="M9" s="9">
        <f t="shared" si="4"/>
        <v>69.04069767441861</v>
      </c>
      <c r="N9" s="8">
        <f>'GR (CLASS)'!N9+'GR (Business)'!N9+'GR (SEPS)'!N9+'GR (SEST)'!N9+'GR (00)'!N9</f>
        <v>447</v>
      </c>
      <c r="O9" s="9">
        <f t="shared" si="5"/>
        <v>67.72727272727272</v>
      </c>
      <c r="P9" s="8">
        <f>'GR (CLASS)'!P9+'GR (Business)'!P9+'GR (SEPS)'!P9+'GR (SEST)'!P9+'GR (00)'!P9</f>
        <v>420</v>
      </c>
      <c r="Q9" s="9">
        <f t="shared" si="6"/>
        <v>66.561014263074483</v>
      </c>
      <c r="R9" s="8">
        <f>'GR (CLASS)'!R9+'GR (Business)'!R9+'GR (SEPS)'!R9+'GR (SEST)'!R9+'GR (00)'!R9</f>
        <v>401</v>
      </c>
      <c r="S9" s="9">
        <f t="shared" si="7"/>
        <v>61.882716049382715</v>
      </c>
    </row>
    <row r="10" spans="1:19" ht="17.25" customHeight="1" x14ac:dyDescent="0.2">
      <c r="C10" s="15" t="s">
        <v>15</v>
      </c>
      <c r="D10" s="8">
        <f>'GR (CLASS)'!D10+'GR (Business)'!D10+'GR (SEPS)'!D10+'GR (SEST)'!D10+'GR (00)'!D10</f>
        <v>10</v>
      </c>
      <c r="E10" s="9">
        <f t="shared" si="0"/>
        <v>1.2804097311139564</v>
      </c>
      <c r="F10" s="8">
        <f>'GR (CLASS)'!F10+'GR (Business)'!F10+'GR (SEPS)'!F10+'GR (SEST)'!F10+'GR (00)'!F10</f>
        <v>12</v>
      </c>
      <c r="G10" s="9">
        <f t="shared" si="1"/>
        <v>1.5189873417721518</v>
      </c>
      <c r="H10" s="8">
        <f>'GR (CLASS)'!H10+'GR (Business)'!H10+'GR (SEPS)'!H10+'GR (SEST)'!H10+'GR (00)'!H10</f>
        <v>15</v>
      </c>
      <c r="I10" s="9">
        <f t="shared" si="2"/>
        <v>1.9280205655526992</v>
      </c>
      <c r="J10" s="8">
        <f>'GR (CLASS)'!J10+'GR (Business)'!J10+'GR (SEPS)'!J10+'GR (SEST)'!J10+'GR (00)'!J10</f>
        <v>19</v>
      </c>
      <c r="K10" s="9">
        <f t="shared" si="3"/>
        <v>2.6912181303116145</v>
      </c>
      <c r="L10" s="8">
        <f>'GR (CLASS)'!L10+'GR (Business)'!L10+'GR (SEPS)'!L10+'GR (SEST)'!L10+'GR (00)'!L10</f>
        <v>13</v>
      </c>
      <c r="M10" s="9">
        <f t="shared" si="4"/>
        <v>1.88953488372093</v>
      </c>
      <c r="N10" s="8">
        <f>'GR (CLASS)'!N10+'GR (Business)'!N10+'GR (SEPS)'!N10+'GR (SEST)'!N10+'GR (00)'!N10</f>
        <v>19</v>
      </c>
      <c r="O10" s="9">
        <f t="shared" si="5"/>
        <v>2.8787878787878789</v>
      </c>
      <c r="P10" s="8">
        <f>'GR (CLASS)'!P10+'GR (Business)'!P10+'GR (SEPS)'!P10+'GR (SEST)'!P10+'GR (00)'!P10</f>
        <v>19</v>
      </c>
      <c r="Q10" s="9">
        <f t="shared" si="6"/>
        <v>3.0110935023771792</v>
      </c>
      <c r="R10" s="8">
        <f>'GR (CLASS)'!R10+'GR (Business)'!R10+'GR (SEPS)'!R10+'GR (SEST)'!R10+'GR (00)'!R10</f>
        <v>25</v>
      </c>
      <c r="S10" s="9">
        <f t="shared" si="7"/>
        <v>3.8580246913580245</v>
      </c>
    </row>
    <row r="11" spans="1:19" ht="17.25" customHeight="1" x14ac:dyDescent="0.2">
      <c r="C11" s="15" t="s">
        <v>18</v>
      </c>
      <c r="D11" s="8">
        <f>'GR (CLASS)'!D11+'GR (Business)'!D11+'GR (SEPS)'!D11+'GR (SEST)'!D11+'GR (00)'!D11</f>
        <v>18</v>
      </c>
      <c r="E11" s="9">
        <f t="shared" si="0"/>
        <v>2.3047375160051216</v>
      </c>
      <c r="F11" s="8">
        <f>'GR (CLASS)'!F11+'GR (Business)'!F11+'GR (SEPS)'!F11+'GR (SEST)'!F11+'GR (00)'!F11</f>
        <v>11</v>
      </c>
      <c r="G11" s="9">
        <f t="shared" si="1"/>
        <v>1.3924050632911391</v>
      </c>
      <c r="H11" s="8">
        <f>'GR (CLASS)'!H11+'GR (Business)'!H11+'GR (SEPS)'!H11+'GR (SEST)'!H11+'GR (00)'!H11</f>
        <v>12</v>
      </c>
      <c r="I11" s="9">
        <f t="shared" si="2"/>
        <v>1.5424164524421593</v>
      </c>
      <c r="J11" s="8">
        <f>'GR (CLASS)'!J11+'GR (Business)'!J11+'GR (SEPS)'!J11+'GR (SEST)'!J11+'GR (00)'!J11</f>
        <v>12</v>
      </c>
      <c r="K11" s="9">
        <f t="shared" si="3"/>
        <v>1.6997167138810201</v>
      </c>
      <c r="L11" s="8">
        <f>'GR (CLASS)'!L11+'GR (Business)'!L11+'GR (SEPS)'!L11+'GR (SEST)'!L11+'GR (00)'!L11</f>
        <v>8</v>
      </c>
      <c r="M11" s="9">
        <f t="shared" si="4"/>
        <v>1.1627906976744187</v>
      </c>
      <c r="N11" s="8">
        <f>'GR (CLASS)'!N11+'GR (Business)'!N11+'GR (SEPS)'!N11+'GR (SEST)'!N11+'GR (00)'!N11</f>
        <v>12</v>
      </c>
      <c r="O11" s="9">
        <f t="shared" si="5"/>
        <v>1.8181818181818181</v>
      </c>
      <c r="P11" s="8">
        <f>'GR (CLASS)'!P11+'GR (Business)'!P11+'GR (SEPS)'!P11+'GR (SEST)'!P11+'GR (00)'!P11</f>
        <v>15</v>
      </c>
      <c r="Q11" s="9">
        <f t="shared" si="6"/>
        <v>2.3771790808240887</v>
      </c>
      <c r="R11" s="8">
        <f>'GR (CLASS)'!R11+'GR (Business)'!R11+'GR (SEPS)'!R11+'GR (SEST)'!R11+'GR (00)'!R11</f>
        <v>16</v>
      </c>
      <c r="S11" s="9">
        <f t="shared" si="7"/>
        <v>2.4691358024691357</v>
      </c>
    </row>
    <row r="12" spans="1:19" ht="17.25" customHeight="1" x14ac:dyDescent="0.2">
      <c r="C12" s="15" t="s">
        <v>6</v>
      </c>
      <c r="D12" s="8">
        <f>SUM(D3:D11)</f>
        <v>781</v>
      </c>
      <c r="E12" s="9">
        <f>(D12/D$12)*100</f>
        <v>100</v>
      </c>
      <c r="F12" s="8">
        <f>SUM(F3:F11)</f>
        <v>790</v>
      </c>
      <c r="G12" s="9">
        <f>(F12/F$12)*100</f>
        <v>100</v>
      </c>
      <c r="H12" s="8">
        <f>SUM(H3:H11)</f>
        <v>778</v>
      </c>
      <c r="I12" s="9">
        <f>(H12/H$12)*100</f>
        <v>100</v>
      </c>
      <c r="J12" s="8">
        <f>SUM(J3:J11)</f>
        <v>706</v>
      </c>
      <c r="K12" s="9">
        <f>(J12/J$12)*100</f>
        <v>100</v>
      </c>
      <c r="L12" s="8">
        <f>SUM(L3:L11)</f>
        <v>688</v>
      </c>
      <c r="M12" s="9">
        <f>(L12/L$12)*100</f>
        <v>100</v>
      </c>
      <c r="N12" s="8">
        <f>SUM(N3:N11)</f>
        <v>660</v>
      </c>
      <c r="O12" s="9">
        <f>(N12/N$12)*100</f>
        <v>100</v>
      </c>
      <c r="P12" s="8">
        <f>SUM(P3:P11)</f>
        <v>631</v>
      </c>
      <c r="Q12" s="9">
        <f>(P12/P$12)*100</f>
        <v>100</v>
      </c>
      <c r="R12" s="8">
        <f>SUM(R3:R11)</f>
        <v>648</v>
      </c>
      <c r="S12" s="9">
        <f>(R12/R$12)*100</f>
        <v>100</v>
      </c>
    </row>
    <row r="13" spans="1:19" ht="17.25" customHeight="1" thickBot="1" x14ac:dyDescent="0.25">
      <c r="C13" s="16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1" t="s">
        <v>3</v>
      </c>
      <c r="C14" s="14" t="s">
        <v>22</v>
      </c>
      <c r="D14" s="12">
        <f>'GR (CLASS)'!D14+'GR (Business)'!D14+'GR (SEPS)'!D14+'GR (SEST)'!D14+'GR (00)'!D14</f>
        <v>45</v>
      </c>
      <c r="E14" s="13">
        <f t="shared" ref="E14:E23" si="8">(D14/D$23)*100</f>
        <v>3.2727272727272729</v>
      </c>
      <c r="F14" s="12">
        <f>'GR (CLASS)'!F14+'GR (Business)'!F14+'GR (SEPS)'!F14+'GR (SEST)'!F14+'GR (00)'!F14</f>
        <v>27</v>
      </c>
      <c r="G14" s="13">
        <f t="shared" ref="G14:G23" si="9">(F14/F$23)*100</f>
        <v>1.9000703729767767</v>
      </c>
      <c r="H14" s="12">
        <f>'GR (CLASS)'!H14+'GR (Business)'!H14+'GR (SEPS)'!H14+'GR (SEST)'!H14+'GR (00)'!H14</f>
        <v>16</v>
      </c>
      <c r="I14" s="13">
        <f t="shared" ref="I14:I23" si="10">(H14/H$23)*100</f>
        <v>1.1404133998574484</v>
      </c>
      <c r="J14" s="12">
        <f>'GR (CLASS)'!J14+'GR (Business)'!J14+'GR (SEPS)'!J14+'GR (SEST)'!J14+'GR (00)'!J14</f>
        <v>29</v>
      </c>
      <c r="K14" s="13">
        <f t="shared" ref="K14:K23" si="11">(J14/J$23)*100</f>
        <v>2.2053231939163496</v>
      </c>
      <c r="L14" s="12">
        <f>'GR (CLASS)'!L14+'GR (Business)'!L14+'GR (SEPS)'!L14+'GR (SEST)'!L14+'GR (00)'!L14</f>
        <v>20</v>
      </c>
      <c r="M14" s="13">
        <f t="shared" ref="M14:M23" si="12">(L14/L$23)*100</f>
        <v>1.5325670498084289</v>
      </c>
      <c r="N14" s="12">
        <f>'GR (CLASS)'!N14+'GR (Business)'!N14+'GR (SEPS)'!N14+'GR (SEST)'!N14+'GR (00)'!N14</f>
        <v>12</v>
      </c>
      <c r="O14" s="13">
        <f t="shared" ref="O14:O23" si="13">(N14/N$23)*100</f>
        <v>1.0135135135135136</v>
      </c>
      <c r="P14" s="12">
        <f>'GR (CLASS)'!P14+'GR (Business)'!P14+'GR (SEPS)'!P14+'GR (SEST)'!P14+'GR (00)'!P14</f>
        <v>19</v>
      </c>
      <c r="Q14" s="13">
        <f t="shared" ref="Q14:Q23" si="14">(P14/P$23)*100</f>
        <v>1.6710642040457344</v>
      </c>
      <c r="R14" s="12">
        <f>'GR (CLASS)'!R14+'GR (Business)'!R14+'GR (SEPS)'!R14+'GR (SEST)'!R14+'GR (00)'!R14</f>
        <v>19</v>
      </c>
      <c r="S14" s="13">
        <f t="shared" ref="S14:S23" si="15">(R14/R$23)*100</f>
        <v>1.6934046345811051</v>
      </c>
    </row>
    <row r="15" spans="1:19" ht="17.25" customHeight="1" x14ac:dyDescent="0.2">
      <c r="C15" s="15" t="s">
        <v>16</v>
      </c>
      <c r="D15" s="8">
        <f>'GR (CLASS)'!D15+'GR (Business)'!D15+'GR (SEPS)'!D15+'GR (SEST)'!D15+'GR (00)'!D15</f>
        <v>108</v>
      </c>
      <c r="E15" s="9">
        <f t="shared" si="8"/>
        <v>7.8545454545454545</v>
      </c>
      <c r="F15" s="8">
        <f>'GR (CLASS)'!F15+'GR (Business)'!F15+'GR (SEPS)'!F15+'GR (SEST)'!F15+'GR (00)'!F15</f>
        <v>132</v>
      </c>
      <c r="G15" s="9">
        <f t="shared" si="9"/>
        <v>9.2892329345531319</v>
      </c>
      <c r="H15" s="8">
        <f>'GR (CLASS)'!H15+'GR (Business)'!H15+'GR (SEPS)'!H15+'GR (SEST)'!H15+'GR (00)'!H15</f>
        <v>160</v>
      </c>
      <c r="I15" s="9">
        <f t="shared" si="10"/>
        <v>11.404133998574483</v>
      </c>
      <c r="J15" s="8">
        <f>'GR (CLASS)'!J15+'GR (Business)'!J15+'GR (SEPS)'!J15+'GR (SEST)'!J15+'GR (00)'!J15</f>
        <v>155</v>
      </c>
      <c r="K15" s="9">
        <f t="shared" si="11"/>
        <v>11.787072243346007</v>
      </c>
      <c r="L15" s="8">
        <f>'GR (CLASS)'!L15+'GR (Business)'!L15+'GR (SEPS)'!L15+'GR (SEST)'!L15+'GR (00)'!L15</f>
        <v>160</v>
      </c>
      <c r="M15" s="9">
        <f t="shared" si="12"/>
        <v>12.260536398467432</v>
      </c>
      <c r="N15" s="8">
        <f>'GR (CLASS)'!N15+'GR (Business)'!N15+'GR (SEPS)'!N15+'GR (SEST)'!N15+'GR (00)'!N15</f>
        <v>158</v>
      </c>
      <c r="O15" s="9">
        <f t="shared" si="13"/>
        <v>13.344594594594595</v>
      </c>
      <c r="P15" s="8">
        <f>'GR (CLASS)'!P15+'GR (Business)'!P15+'GR (SEPS)'!P15+'GR (SEST)'!P15+'GR (00)'!P15</f>
        <v>157</v>
      </c>
      <c r="Q15" s="9">
        <f t="shared" si="14"/>
        <v>13.808267370272647</v>
      </c>
      <c r="R15" s="8">
        <f>'GR (CLASS)'!R15+'GR (Business)'!R15+'GR (SEPS)'!R15+'GR (SEST)'!R15+'GR (00)'!R15</f>
        <v>162</v>
      </c>
      <c r="S15" s="9">
        <f t="shared" si="15"/>
        <v>14.438502673796791</v>
      </c>
    </row>
    <row r="16" spans="1:19" ht="17.25" customHeight="1" x14ac:dyDescent="0.2">
      <c r="C16" s="15" t="s">
        <v>11</v>
      </c>
      <c r="D16" s="8">
        <f>'GR (CLASS)'!D16+'GR (Business)'!D16+'GR (SEPS)'!D16+'GR (SEST)'!D16+'GR (00)'!D16</f>
        <v>1</v>
      </c>
      <c r="E16" s="9">
        <f t="shared" si="8"/>
        <v>7.2727272727272724E-2</v>
      </c>
      <c r="F16" s="8">
        <f>'GR (CLASS)'!F16+'GR (Business)'!F16+'GR (SEPS)'!F16+'GR (SEST)'!F16+'GR (00)'!F16</f>
        <v>1</v>
      </c>
      <c r="G16" s="9">
        <f t="shared" si="9"/>
        <v>7.0372976776917659E-2</v>
      </c>
      <c r="H16" s="8">
        <f>'GR (CLASS)'!H16+'GR (Business)'!H16+'GR (SEPS)'!H16+'GR (SEST)'!H16+'GR (00)'!H16</f>
        <v>3</v>
      </c>
      <c r="I16" s="9">
        <f t="shared" si="10"/>
        <v>0.21382751247327159</v>
      </c>
      <c r="J16" s="8">
        <f>'GR (CLASS)'!J16+'GR (Business)'!J16+'GR (SEPS)'!J16+'GR (SEST)'!J16+'GR (00)'!J16</f>
        <v>2</v>
      </c>
      <c r="K16" s="9">
        <f t="shared" si="11"/>
        <v>0.15209125475285171</v>
      </c>
      <c r="L16" s="8">
        <f>'GR (CLASS)'!L16+'GR (Business)'!L16+'GR (SEPS)'!L16+'GR (SEST)'!L16+'GR (00)'!L16</f>
        <v>1</v>
      </c>
      <c r="M16" s="9">
        <f t="shared" si="12"/>
        <v>7.6628352490421464E-2</v>
      </c>
      <c r="N16" s="8">
        <f>'GR (CLASS)'!N16+'GR (Business)'!N16+'GR (SEPS)'!N16+'GR (SEST)'!N16+'GR (00)'!N16</f>
        <v>1</v>
      </c>
      <c r="O16" s="9">
        <f t="shared" si="13"/>
        <v>8.4459459459459457E-2</v>
      </c>
      <c r="P16" s="8">
        <f>'GR (CLASS)'!P16+'GR (Business)'!P16+'GR (SEPS)'!P16+'GR (SEST)'!P16+'GR (00)'!P16</f>
        <v>0</v>
      </c>
      <c r="Q16" s="9">
        <f t="shared" si="14"/>
        <v>0</v>
      </c>
      <c r="R16" s="8">
        <f>'GR (CLASS)'!R16+'GR (Business)'!R16+'GR (SEPS)'!R16+'GR (SEST)'!R16+'GR (00)'!R16</f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f>'GR (CLASS)'!D17+'GR (Business)'!D17+'GR (SEPS)'!D17+'GR (SEST)'!D17+'GR (00)'!D17</f>
        <v>45</v>
      </c>
      <c r="E17" s="9">
        <f t="shared" si="8"/>
        <v>3.2727272727272729</v>
      </c>
      <c r="F17" s="8">
        <f>'GR (CLASS)'!F17+'GR (Business)'!F17+'GR (SEPS)'!F17+'GR (SEST)'!F17+'GR (00)'!F17</f>
        <v>40</v>
      </c>
      <c r="G17" s="9">
        <f t="shared" si="9"/>
        <v>2.8149190710767065</v>
      </c>
      <c r="H17" s="8">
        <f>'GR (CLASS)'!H17+'GR (Business)'!H17+'GR (SEPS)'!H17+'GR (SEST)'!H17+'GR (00)'!H17</f>
        <v>53</v>
      </c>
      <c r="I17" s="9">
        <f t="shared" si="10"/>
        <v>3.7776193870277974</v>
      </c>
      <c r="J17" s="8">
        <f>'GR (CLASS)'!J17+'GR (Business)'!J17+'GR (SEPS)'!J17+'GR (SEST)'!J17+'GR (00)'!J17</f>
        <v>54</v>
      </c>
      <c r="K17" s="9">
        <f t="shared" si="11"/>
        <v>4.1064638783269967</v>
      </c>
      <c r="L17" s="8">
        <f>'GR (CLASS)'!L17+'GR (Business)'!L17+'GR (SEPS)'!L17+'GR (SEST)'!L17+'GR (00)'!L17</f>
        <v>57</v>
      </c>
      <c r="M17" s="9">
        <f t="shared" si="12"/>
        <v>4.3678160919540225</v>
      </c>
      <c r="N17" s="8">
        <f>'GR (CLASS)'!N17+'GR (Business)'!N17+'GR (SEPS)'!N17+'GR (SEST)'!N17+'GR (00)'!N17</f>
        <v>56</v>
      </c>
      <c r="O17" s="9">
        <f t="shared" si="13"/>
        <v>4.7297297297297298</v>
      </c>
      <c r="P17" s="8">
        <f>'GR (CLASS)'!P17+'GR (Business)'!P17+'GR (SEPS)'!P17+'GR (SEST)'!P17+'GR (00)'!P17</f>
        <v>40</v>
      </c>
      <c r="Q17" s="9">
        <f t="shared" si="14"/>
        <v>3.518029903254178</v>
      </c>
      <c r="R17" s="8">
        <f>'GR (CLASS)'!R17+'GR (Business)'!R17+'GR (SEPS)'!R17+'GR (SEST)'!R17+'GR (00)'!R17</f>
        <v>39</v>
      </c>
      <c r="S17" s="9">
        <f t="shared" si="15"/>
        <v>3.4759358288770055</v>
      </c>
    </row>
    <row r="18" spans="2:19" ht="17.25" customHeight="1" x14ac:dyDescent="0.2">
      <c r="C18" s="15" t="s">
        <v>12</v>
      </c>
      <c r="D18" s="8">
        <f>'GR (CLASS)'!D18+'GR (Business)'!D18+'GR (SEPS)'!D18+'GR (SEST)'!D18+'GR (00)'!D18</f>
        <v>112</v>
      </c>
      <c r="E18" s="9">
        <f t="shared" si="8"/>
        <v>8.1454545454545464</v>
      </c>
      <c r="F18" s="8">
        <f>'GR (CLASS)'!F18+'GR (Business)'!F18+'GR (SEPS)'!F18+'GR (SEST)'!F18+'GR (00)'!F18</f>
        <v>122</v>
      </c>
      <c r="G18" s="9">
        <f t="shared" si="9"/>
        <v>8.5855031667839548</v>
      </c>
      <c r="H18" s="8">
        <f>'GR (CLASS)'!H18+'GR (Business)'!H18+'GR (SEPS)'!H18+'GR (SEST)'!H18+'GR (00)'!H18</f>
        <v>129</v>
      </c>
      <c r="I18" s="9">
        <f t="shared" si="10"/>
        <v>9.1945830363506769</v>
      </c>
      <c r="J18" s="8">
        <f>'GR (CLASS)'!J18+'GR (Business)'!J18+'GR (SEPS)'!J18+'GR (SEST)'!J18+'GR (00)'!J18</f>
        <v>119</v>
      </c>
      <c r="K18" s="9">
        <f t="shared" si="11"/>
        <v>9.0494296577946756</v>
      </c>
      <c r="L18" s="8">
        <f>'GR (CLASS)'!L18+'GR (Business)'!L18+'GR (SEPS)'!L18+'GR (SEST)'!L18+'GR (00)'!L18</f>
        <v>105</v>
      </c>
      <c r="M18" s="9">
        <f t="shared" si="12"/>
        <v>8.0459770114942533</v>
      </c>
      <c r="N18" s="8">
        <f>'GR (CLASS)'!N18+'GR (Business)'!N18+'GR (SEPS)'!N18+'GR (SEST)'!N18+'GR (00)'!N18</f>
        <v>92</v>
      </c>
      <c r="O18" s="9">
        <f t="shared" si="13"/>
        <v>7.7702702702702702</v>
      </c>
      <c r="P18" s="8">
        <f>'GR (CLASS)'!P18+'GR (Business)'!P18+'GR (SEPS)'!P18+'GR (SEST)'!P18+'GR (00)'!P18</f>
        <v>90</v>
      </c>
      <c r="Q18" s="9">
        <f t="shared" si="14"/>
        <v>7.9155672823219003</v>
      </c>
      <c r="R18" s="8">
        <f>'GR (CLASS)'!R18+'GR (Business)'!R18+'GR (SEPS)'!R18+'GR (SEST)'!R18+'GR (00)'!R18</f>
        <v>107</v>
      </c>
      <c r="S18" s="9">
        <f t="shared" si="15"/>
        <v>9.5365418894830665</v>
      </c>
    </row>
    <row r="19" spans="2:19" ht="17.25" customHeight="1" x14ac:dyDescent="0.2">
      <c r="C19" s="15" t="s">
        <v>13</v>
      </c>
      <c r="D19" s="8">
        <f>'GR (CLASS)'!D19+'GR (Business)'!D19+'GR (SEPS)'!D19+'GR (SEST)'!D19+'GR (00)'!D19</f>
        <v>2</v>
      </c>
      <c r="E19" s="9">
        <f t="shared" si="8"/>
        <v>0.14545454545454545</v>
      </c>
      <c r="F19" s="8">
        <f>'GR (CLASS)'!F19+'GR (Business)'!F19+'GR (SEPS)'!F19+'GR (SEST)'!F19+'GR (00)'!F19</f>
        <v>2</v>
      </c>
      <c r="G19" s="9">
        <f t="shared" si="9"/>
        <v>0.14074595355383532</v>
      </c>
      <c r="H19" s="8">
        <f>'GR (CLASS)'!H19+'GR (Business)'!H19+'GR (SEPS)'!H19+'GR (SEST)'!H19+'GR (00)'!H19</f>
        <v>2</v>
      </c>
      <c r="I19" s="9">
        <f t="shared" si="10"/>
        <v>0.14255167498218105</v>
      </c>
      <c r="J19" s="8">
        <f>'GR (CLASS)'!J19+'GR (Business)'!J19+'GR (SEPS)'!J19+'GR (SEST)'!J19+'GR (00)'!J19</f>
        <v>1</v>
      </c>
      <c r="K19" s="9">
        <f t="shared" si="11"/>
        <v>7.6045627376425853E-2</v>
      </c>
      <c r="L19" s="8">
        <f>'GR (CLASS)'!L19+'GR (Business)'!L19+'GR (SEPS)'!L19+'GR (SEST)'!L19+'GR (00)'!L19</f>
        <v>1</v>
      </c>
      <c r="M19" s="9">
        <f t="shared" si="12"/>
        <v>7.6628352490421464E-2</v>
      </c>
      <c r="N19" s="8">
        <f>'GR (CLASS)'!N19+'GR (Business)'!N19+'GR (SEPS)'!N19+'GR (SEST)'!N19+'GR (00)'!N19</f>
        <v>1</v>
      </c>
      <c r="O19" s="9">
        <f t="shared" si="13"/>
        <v>8.4459459459459457E-2</v>
      </c>
      <c r="P19" s="8">
        <f>'GR (CLASS)'!P19+'GR (Business)'!P19+'GR (SEPS)'!P19+'GR (SEST)'!P19+'GR (00)'!P19</f>
        <v>0</v>
      </c>
      <c r="Q19" s="9">
        <f t="shared" si="14"/>
        <v>0</v>
      </c>
      <c r="R19" s="8">
        <f>'GR (CLASS)'!R19+'GR (Business)'!R19+'GR (SEPS)'!R19+'GR (SEST)'!R19+'GR (00)'!R19</f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f>'GR (CLASS)'!D20+'GR (Business)'!D20+'GR (SEPS)'!D20+'GR (SEST)'!D20+'GR (00)'!D20</f>
        <v>1001</v>
      </c>
      <c r="E20" s="9">
        <f t="shared" si="8"/>
        <v>72.8</v>
      </c>
      <c r="F20" s="8">
        <f>'GR (CLASS)'!F20+'GR (Business)'!F20+'GR (SEPS)'!F20+'GR (SEST)'!F20+'GR (00)'!F20</f>
        <v>1044</v>
      </c>
      <c r="G20" s="9">
        <f t="shared" si="9"/>
        <v>73.469387755102048</v>
      </c>
      <c r="H20" s="8">
        <f>'GR (CLASS)'!H20+'GR (Business)'!H20+'GR (SEPS)'!H20+'GR (SEST)'!H20+'GR (00)'!H20</f>
        <v>988</v>
      </c>
      <c r="I20" s="9">
        <f t="shared" si="10"/>
        <v>70.420527441197436</v>
      </c>
      <c r="J20" s="8">
        <f>'GR (CLASS)'!J20+'GR (Business)'!J20+'GR (SEPS)'!J20+'GR (SEST)'!J20+'GR (00)'!J20</f>
        <v>907</v>
      </c>
      <c r="K20" s="9">
        <f t="shared" si="11"/>
        <v>68.973384030418245</v>
      </c>
      <c r="L20" s="8">
        <f>'GR (CLASS)'!L20+'GR (Business)'!L20+'GR (SEPS)'!L20+'GR (SEST)'!L20+'GR (00)'!L20</f>
        <v>921</v>
      </c>
      <c r="M20" s="9">
        <f t="shared" si="12"/>
        <v>70.574712643678168</v>
      </c>
      <c r="N20" s="8">
        <f>'GR (CLASS)'!N20+'GR (Business)'!N20+'GR (SEPS)'!N20+'GR (SEST)'!N20+'GR (00)'!N20</f>
        <v>820</v>
      </c>
      <c r="O20" s="9">
        <f t="shared" si="13"/>
        <v>69.256756756756758</v>
      </c>
      <c r="P20" s="8">
        <f>'GR (CLASS)'!P20+'GR (Business)'!P20+'GR (SEPS)'!P20+'GR (SEST)'!P20+'GR (00)'!P20</f>
        <v>788</v>
      </c>
      <c r="Q20" s="9">
        <f t="shared" si="14"/>
        <v>69.305189094107305</v>
      </c>
      <c r="R20" s="8">
        <f>'GR (CLASS)'!R20+'GR (Business)'!R20+'GR (SEPS)'!R20+'GR (SEST)'!R20+'GR (00)'!R20</f>
        <v>749</v>
      </c>
      <c r="S20" s="9">
        <f t="shared" si="15"/>
        <v>66.755793226381471</v>
      </c>
    </row>
    <row r="21" spans="2:19" ht="17.25" customHeight="1" x14ac:dyDescent="0.2">
      <c r="C21" s="15" t="s">
        <v>15</v>
      </c>
      <c r="D21" s="8">
        <f>'GR (CLASS)'!D21+'GR (Business)'!D21+'GR (SEPS)'!D21+'GR (SEST)'!D21+'GR (00)'!D21</f>
        <v>30</v>
      </c>
      <c r="E21" s="9">
        <f t="shared" si="8"/>
        <v>2.1818181818181821</v>
      </c>
      <c r="F21" s="8">
        <f>'GR (CLASS)'!F21+'GR (Business)'!F21+'GR (SEPS)'!F21+'GR (SEST)'!F21+'GR (00)'!F21</f>
        <v>29</v>
      </c>
      <c r="G21" s="9">
        <f t="shared" si="9"/>
        <v>2.0408163265306123</v>
      </c>
      <c r="H21" s="8">
        <f>'GR (CLASS)'!H21+'GR (Business)'!H21+'GR (SEPS)'!H21+'GR (SEST)'!H21+'GR (00)'!H21</f>
        <v>30</v>
      </c>
      <c r="I21" s="9">
        <f t="shared" si="10"/>
        <v>2.1382751247327159</v>
      </c>
      <c r="J21" s="8">
        <f>'GR (CLASS)'!J21+'GR (Business)'!J21+'GR (SEPS)'!J21+'GR (SEST)'!J21+'GR (00)'!J21</f>
        <v>29</v>
      </c>
      <c r="K21" s="9">
        <f t="shared" si="11"/>
        <v>2.2053231939163496</v>
      </c>
      <c r="L21" s="8">
        <f>'GR (CLASS)'!L21+'GR (Business)'!L21+'GR (SEPS)'!L21+'GR (SEST)'!L21+'GR (00)'!L21</f>
        <v>24</v>
      </c>
      <c r="M21" s="9">
        <f t="shared" si="12"/>
        <v>1.8390804597701149</v>
      </c>
      <c r="N21" s="8">
        <f>'GR (CLASS)'!N21+'GR (Business)'!N21+'GR (SEPS)'!N21+'GR (SEST)'!N21+'GR (00)'!N21</f>
        <v>29</v>
      </c>
      <c r="O21" s="9">
        <f t="shared" si="13"/>
        <v>2.4493243243243241</v>
      </c>
      <c r="P21" s="8">
        <f>'GR (CLASS)'!P21+'GR (Business)'!P21+'GR (SEPS)'!P21+'GR (SEST)'!P21+'GR (00)'!P21</f>
        <v>31</v>
      </c>
      <c r="Q21" s="9">
        <f t="shared" si="14"/>
        <v>2.7264731750219875</v>
      </c>
      <c r="R21" s="8">
        <f>'GR (CLASS)'!R21+'GR (Business)'!R21+'GR (SEPS)'!R21+'GR (SEST)'!R21+'GR (00)'!R21</f>
        <v>33</v>
      </c>
      <c r="S21" s="9">
        <f t="shared" si="15"/>
        <v>2.9411764705882351</v>
      </c>
    </row>
    <row r="22" spans="2:19" ht="17.25" customHeight="1" x14ac:dyDescent="0.2">
      <c r="C22" s="15" t="s">
        <v>18</v>
      </c>
      <c r="D22" s="8">
        <f>'GR (CLASS)'!D22+'GR (Business)'!D22+'GR (SEPS)'!D22+'GR (SEST)'!D22+'GR (00)'!D22</f>
        <v>31</v>
      </c>
      <c r="E22" s="9">
        <f t="shared" si="8"/>
        <v>2.2545454545454544</v>
      </c>
      <c r="F22" s="8">
        <f>'GR (CLASS)'!F22+'GR (Business)'!F22+'GR (SEPS)'!F22+'GR (SEST)'!F22+'GR (00)'!F22</f>
        <v>24</v>
      </c>
      <c r="G22" s="9">
        <f t="shared" si="9"/>
        <v>1.6889514426460239</v>
      </c>
      <c r="H22" s="8">
        <f>'GR (CLASS)'!H22+'GR (Business)'!H22+'GR (SEPS)'!H22+'GR (SEST)'!H22+'GR (00)'!H22</f>
        <v>22</v>
      </c>
      <c r="I22" s="9">
        <f t="shared" si="10"/>
        <v>1.5680684248039916</v>
      </c>
      <c r="J22" s="8">
        <f>'GR (CLASS)'!J22+'GR (Business)'!J22+'GR (SEPS)'!J22+'GR (SEST)'!J22+'GR (00)'!J22</f>
        <v>19</v>
      </c>
      <c r="K22" s="9">
        <f t="shared" si="11"/>
        <v>1.4448669201520912</v>
      </c>
      <c r="L22" s="8">
        <f>'GR (CLASS)'!L22+'GR (Business)'!L22+'GR (SEPS)'!L22+'GR (SEST)'!L22+'GR (00)'!L22</f>
        <v>16</v>
      </c>
      <c r="M22" s="9">
        <f t="shared" si="12"/>
        <v>1.2260536398467434</v>
      </c>
      <c r="N22" s="8">
        <f>'GR (CLASS)'!N22+'GR (Business)'!N22+'GR (SEPS)'!N22+'GR (SEST)'!N22+'GR (00)'!N22</f>
        <v>15</v>
      </c>
      <c r="O22" s="9">
        <f t="shared" si="13"/>
        <v>1.2668918918918919</v>
      </c>
      <c r="P22" s="8">
        <f>'GR (CLASS)'!P22+'GR (Business)'!P22+'GR (SEPS)'!P22+'GR (SEST)'!P22+'GR (00)'!P22</f>
        <v>12</v>
      </c>
      <c r="Q22" s="9">
        <f t="shared" si="14"/>
        <v>1.0554089709762533</v>
      </c>
      <c r="R22" s="8">
        <f>'GR (CLASS)'!R22+'GR (Business)'!R22+'GR (SEPS)'!R22+'GR (SEST)'!R22+'GR (00)'!R22</f>
        <v>13</v>
      </c>
      <c r="S22" s="9">
        <f t="shared" si="15"/>
        <v>1.1586452762923352</v>
      </c>
    </row>
    <row r="23" spans="2:19" ht="17.25" customHeight="1" x14ac:dyDescent="0.2">
      <c r="C23" s="15" t="s">
        <v>6</v>
      </c>
      <c r="D23" s="8">
        <f>SUM(D14:D22)</f>
        <v>1375</v>
      </c>
      <c r="E23" s="9">
        <f t="shared" si="8"/>
        <v>100</v>
      </c>
      <c r="F23" s="8">
        <f>SUM(F14:F22)</f>
        <v>1421</v>
      </c>
      <c r="G23" s="9">
        <f t="shared" si="9"/>
        <v>100</v>
      </c>
      <c r="H23" s="8">
        <f>SUM(H14:H22)</f>
        <v>1403</v>
      </c>
      <c r="I23" s="9">
        <f t="shared" si="10"/>
        <v>100</v>
      </c>
      <c r="J23" s="8">
        <f>SUM(J14:J22)</f>
        <v>1315</v>
      </c>
      <c r="K23" s="9">
        <f t="shared" si="11"/>
        <v>100</v>
      </c>
      <c r="L23" s="8">
        <f>SUM(L14:L22)</f>
        <v>1305</v>
      </c>
      <c r="M23" s="9">
        <f t="shared" si="12"/>
        <v>100</v>
      </c>
      <c r="N23" s="8">
        <f>SUM(N14:N22)</f>
        <v>1184</v>
      </c>
      <c r="O23" s="9">
        <f t="shared" si="13"/>
        <v>100</v>
      </c>
      <c r="P23" s="8">
        <f>SUM(P14:P22)</f>
        <v>1137</v>
      </c>
      <c r="Q23" s="9">
        <f t="shared" si="14"/>
        <v>100</v>
      </c>
      <c r="R23" s="8">
        <f>SUM(R14:R22)</f>
        <v>1122</v>
      </c>
      <c r="S23" s="9">
        <f t="shared" si="15"/>
        <v>100</v>
      </c>
    </row>
    <row r="24" spans="2:19" ht="17.25" customHeight="1" thickBot="1" x14ac:dyDescent="0.25">
      <c r="C24" s="16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33" si="16">SUM(D3,D14)</f>
        <v>66</v>
      </c>
      <c r="E25" s="13">
        <f t="shared" ref="E25:E33" si="17">(D25/D$34)*100</f>
        <v>3.0612244897959182</v>
      </c>
      <c r="F25" s="12">
        <f t="shared" si="16"/>
        <v>38</v>
      </c>
      <c r="G25" s="13">
        <f t="shared" ref="G25:G33" si="18">(F25/F$34)*100</f>
        <v>1.7186793306196293</v>
      </c>
      <c r="H25" s="12">
        <f t="shared" ref="H25:L33" si="19">SUM(H3,H14)</f>
        <v>28</v>
      </c>
      <c r="I25" s="13">
        <f t="shared" ref="I25:I33" si="20">(H25/H$34)*100</f>
        <v>1.2838147638697845</v>
      </c>
      <c r="J25" s="12">
        <f t="shared" ref="J25:J33" si="21">SUM(J3,J14)</f>
        <v>38</v>
      </c>
      <c r="K25" s="13">
        <f t="shared" ref="K25:K33" si="22">(J25/J$34)*100</f>
        <v>1.8802572983671451</v>
      </c>
      <c r="L25" s="12">
        <f t="shared" si="19"/>
        <v>28</v>
      </c>
      <c r="M25" s="13">
        <f t="shared" ref="M25:M33" si="23">(L25/L$34)*100</f>
        <v>1.4049172102358254</v>
      </c>
      <c r="N25" s="12">
        <f t="shared" ref="N25:P33" si="24">SUM(N3,N14)</f>
        <v>20</v>
      </c>
      <c r="O25" s="13">
        <f t="shared" ref="O25:O33" si="25">(N25/N$34)*100</f>
        <v>1.0845986984815619</v>
      </c>
      <c r="P25" s="12">
        <f t="shared" si="24"/>
        <v>26</v>
      </c>
      <c r="Q25" s="13">
        <f t="shared" ref="Q25:Q33" si="26">(P25/P$34)*100</f>
        <v>1.4705882352941175</v>
      </c>
      <c r="R25" s="12">
        <f t="shared" ref="R25" si="27">SUM(R3,R14)</f>
        <v>36</v>
      </c>
      <c r="S25" s="13">
        <f t="shared" ref="S25:S33" si="28">(R25/R$34)*100</f>
        <v>2.0338983050847457</v>
      </c>
    </row>
    <row r="26" spans="2:19" ht="17.25" customHeight="1" x14ac:dyDescent="0.2">
      <c r="C26" s="15" t="s">
        <v>16</v>
      </c>
      <c r="D26" s="8">
        <f t="shared" si="16"/>
        <v>166</v>
      </c>
      <c r="E26" s="9">
        <f t="shared" si="17"/>
        <v>7.6994434137291279</v>
      </c>
      <c r="F26" s="8">
        <f t="shared" si="16"/>
        <v>207</v>
      </c>
      <c r="G26" s="9">
        <f t="shared" si="18"/>
        <v>9.3622795115332433</v>
      </c>
      <c r="H26" s="8">
        <f t="shared" si="19"/>
        <v>244</v>
      </c>
      <c r="I26" s="9">
        <f t="shared" si="20"/>
        <v>11.187528656579552</v>
      </c>
      <c r="J26" s="8">
        <f t="shared" si="21"/>
        <v>229</v>
      </c>
      <c r="K26" s="9">
        <f t="shared" si="22"/>
        <v>11.331024245423057</v>
      </c>
      <c r="L26" s="8">
        <f t="shared" si="19"/>
        <v>240</v>
      </c>
      <c r="M26" s="9">
        <f t="shared" si="23"/>
        <v>12.042147516307075</v>
      </c>
      <c r="N26" s="8">
        <f t="shared" si="24"/>
        <v>227</v>
      </c>
      <c r="O26" s="9">
        <f t="shared" si="25"/>
        <v>12.310195227765727</v>
      </c>
      <c r="P26" s="8">
        <f t="shared" si="24"/>
        <v>226</v>
      </c>
      <c r="Q26" s="9">
        <f t="shared" si="26"/>
        <v>12.782805429864252</v>
      </c>
      <c r="R26" s="8">
        <f t="shared" ref="R26" si="29">SUM(R4,R15)</f>
        <v>243</v>
      </c>
      <c r="S26" s="9">
        <f t="shared" si="28"/>
        <v>13.728813559322035</v>
      </c>
    </row>
    <row r="27" spans="2:19" ht="17.25" customHeight="1" x14ac:dyDescent="0.2">
      <c r="C27" s="15" t="s">
        <v>11</v>
      </c>
      <c r="D27" s="8">
        <f t="shared" si="16"/>
        <v>1</v>
      </c>
      <c r="E27" s="9">
        <f t="shared" si="17"/>
        <v>4.63821892393321E-2</v>
      </c>
      <c r="F27" s="8">
        <f t="shared" si="16"/>
        <v>2</v>
      </c>
      <c r="G27" s="9">
        <f t="shared" si="18"/>
        <v>9.0456806874717327E-2</v>
      </c>
      <c r="H27" s="8">
        <f t="shared" si="19"/>
        <v>5</v>
      </c>
      <c r="I27" s="9">
        <f t="shared" si="20"/>
        <v>0.22925263640531865</v>
      </c>
      <c r="J27" s="8">
        <f t="shared" si="21"/>
        <v>3</v>
      </c>
      <c r="K27" s="9">
        <f t="shared" si="22"/>
        <v>0.14844136566056407</v>
      </c>
      <c r="L27" s="8">
        <f t="shared" si="19"/>
        <v>2</v>
      </c>
      <c r="M27" s="9">
        <f t="shared" si="23"/>
        <v>0.10035122930255895</v>
      </c>
      <c r="N27" s="8">
        <f t="shared" si="24"/>
        <v>1</v>
      </c>
      <c r="O27" s="9">
        <f t="shared" si="25"/>
        <v>5.4229934924078092E-2</v>
      </c>
      <c r="P27" s="8">
        <f t="shared" si="24"/>
        <v>0</v>
      </c>
      <c r="Q27" s="9">
        <f t="shared" si="26"/>
        <v>0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72</v>
      </c>
      <c r="E28" s="9">
        <f t="shared" si="17"/>
        <v>3.339517625231911</v>
      </c>
      <c r="F28" s="8">
        <f t="shared" si="16"/>
        <v>65</v>
      </c>
      <c r="G28" s="9">
        <f t="shared" si="18"/>
        <v>2.9398462234283129</v>
      </c>
      <c r="H28" s="8">
        <f t="shared" si="19"/>
        <v>85</v>
      </c>
      <c r="I28" s="9">
        <f t="shared" si="20"/>
        <v>3.8972948188904168</v>
      </c>
      <c r="J28" s="8">
        <f t="shared" si="21"/>
        <v>80</v>
      </c>
      <c r="K28" s="9">
        <f t="shared" si="22"/>
        <v>3.9584364176150419</v>
      </c>
      <c r="L28" s="8">
        <f t="shared" si="19"/>
        <v>86</v>
      </c>
      <c r="M28" s="9">
        <f t="shared" si="23"/>
        <v>4.3151028600100352</v>
      </c>
      <c r="N28" s="8">
        <f t="shared" si="24"/>
        <v>95</v>
      </c>
      <c r="O28" s="9">
        <f t="shared" si="25"/>
        <v>5.1518438177874186</v>
      </c>
      <c r="P28" s="8">
        <f t="shared" si="24"/>
        <v>73</v>
      </c>
      <c r="Q28" s="9">
        <f t="shared" si="26"/>
        <v>4.1289592760180991</v>
      </c>
      <c r="R28" s="8">
        <f t="shared" ref="R28" si="31">SUM(R6,R17)</f>
        <v>75</v>
      </c>
      <c r="S28" s="9">
        <f t="shared" si="28"/>
        <v>4.2372881355932197</v>
      </c>
    </row>
    <row r="29" spans="2:19" ht="17.25" customHeight="1" x14ac:dyDescent="0.2">
      <c r="C29" s="15" t="s">
        <v>12</v>
      </c>
      <c r="D29" s="8">
        <f t="shared" si="16"/>
        <v>175</v>
      </c>
      <c r="E29" s="9">
        <f t="shared" si="17"/>
        <v>8.1168831168831161</v>
      </c>
      <c r="F29" s="8">
        <f t="shared" si="16"/>
        <v>203</v>
      </c>
      <c r="G29" s="9">
        <f t="shared" si="18"/>
        <v>9.1813658977838077</v>
      </c>
      <c r="H29" s="8">
        <f t="shared" si="19"/>
        <v>202</v>
      </c>
      <c r="I29" s="9">
        <f t="shared" si="20"/>
        <v>9.2618065107748748</v>
      </c>
      <c r="J29" s="8">
        <f t="shared" si="21"/>
        <v>184</v>
      </c>
      <c r="K29" s="9">
        <f t="shared" si="22"/>
        <v>9.1044037605145967</v>
      </c>
      <c r="L29" s="8">
        <f t="shared" si="19"/>
        <v>178</v>
      </c>
      <c r="M29" s="9">
        <f t="shared" si="23"/>
        <v>8.9312594079277474</v>
      </c>
      <c r="N29" s="8">
        <f t="shared" si="24"/>
        <v>158</v>
      </c>
      <c r="O29" s="9">
        <f t="shared" si="25"/>
        <v>8.568329718004339</v>
      </c>
      <c r="P29" s="8">
        <f t="shared" si="24"/>
        <v>158</v>
      </c>
      <c r="Q29" s="9">
        <f t="shared" si="26"/>
        <v>8.9366515837104075</v>
      </c>
      <c r="R29" s="8">
        <f t="shared" ref="R29" si="32">SUM(R7,R18)</f>
        <v>179</v>
      </c>
      <c r="S29" s="9">
        <f t="shared" si="28"/>
        <v>10.112994350282486</v>
      </c>
    </row>
    <row r="30" spans="2:19" ht="17.25" customHeight="1" x14ac:dyDescent="0.2">
      <c r="C30" s="15" t="s">
        <v>13</v>
      </c>
      <c r="D30" s="8">
        <f t="shared" si="16"/>
        <v>3</v>
      </c>
      <c r="E30" s="9">
        <f t="shared" si="17"/>
        <v>0.13914656771799627</v>
      </c>
      <c r="F30" s="8">
        <f t="shared" si="16"/>
        <v>2</v>
      </c>
      <c r="G30" s="9">
        <f t="shared" si="18"/>
        <v>9.0456806874717327E-2</v>
      </c>
      <c r="H30" s="8">
        <f t="shared" si="19"/>
        <v>3</v>
      </c>
      <c r="I30" s="9">
        <f t="shared" si="20"/>
        <v>0.13755158184319119</v>
      </c>
      <c r="J30" s="8">
        <f t="shared" si="21"/>
        <v>3</v>
      </c>
      <c r="K30" s="9">
        <f t="shared" si="22"/>
        <v>0.14844136566056407</v>
      </c>
      <c r="L30" s="8">
        <f t="shared" si="19"/>
        <v>2</v>
      </c>
      <c r="M30" s="9">
        <f t="shared" si="23"/>
        <v>0.10035122930255895</v>
      </c>
      <c r="N30" s="8">
        <f t="shared" si="24"/>
        <v>1</v>
      </c>
      <c r="O30" s="9">
        <f t="shared" si="25"/>
        <v>5.4229934924078092E-2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1584</v>
      </c>
      <c r="E31" s="9">
        <f t="shared" si="17"/>
        <v>73.469387755102048</v>
      </c>
      <c r="F31" s="8">
        <f t="shared" si="16"/>
        <v>1618</v>
      </c>
      <c r="G31" s="9">
        <f t="shared" si="18"/>
        <v>73.17955676164631</v>
      </c>
      <c r="H31" s="8">
        <f t="shared" si="19"/>
        <v>1535</v>
      </c>
      <c r="I31" s="9">
        <f t="shared" si="20"/>
        <v>70.380559376432828</v>
      </c>
      <c r="J31" s="8">
        <f t="shared" si="21"/>
        <v>1405</v>
      </c>
      <c r="K31" s="9">
        <f t="shared" si="22"/>
        <v>69.520039584364184</v>
      </c>
      <c r="L31" s="8">
        <f t="shared" si="19"/>
        <v>1396</v>
      </c>
      <c r="M31" s="9">
        <f t="shared" si="23"/>
        <v>70.045158053186157</v>
      </c>
      <c r="N31" s="8">
        <f t="shared" si="24"/>
        <v>1267</v>
      </c>
      <c r="O31" s="9">
        <f t="shared" si="25"/>
        <v>68.709327548806939</v>
      </c>
      <c r="P31" s="8">
        <f t="shared" si="24"/>
        <v>1208</v>
      </c>
      <c r="Q31" s="9">
        <f t="shared" si="26"/>
        <v>68.325791855203619</v>
      </c>
      <c r="R31" s="8">
        <f t="shared" ref="R31" si="34">SUM(R9,R20)</f>
        <v>1150</v>
      </c>
      <c r="S31" s="9">
        <f t="shared" si="28"/>
        <v>64.971751412429384</v>
      </c>
    </row>
    <row r="32" spans="2:19" ht="17.25" customHeight="1" x14ac:dyDescent="0.2">
      <c r="C32" s="15" t="s">
        <v>15</v>
      </c>
      <c r="D32" s="8">
        <f t="shared" si="16"/>
        <v>40</v>
      </c>
      <c r="E32" s="9">
        <f t="shared" si="17"/>
        <v>1.855287569573284</v>
      </c>
      <c r="F32" s="8">
        <f t="shared" si="16"/>
        <v>41</v>
      </c>
      <c r="G32" s="9">
        <f t="shared" si="18"/>
        <v>1.8543645409317051</v>
      </c>
      <c r="H32" s="8">
        <f t="shared" si="19"/>
        <v>45</v>
      </c>
      <c r="I32" s="9">
        <f t="shared" si="20"/>
        <v>2.0632737276478679</v>
      </c>
      <c r="J32" s="8">
        <f t="shared" si="21"/>
        <v>48</v>
      </c>
      <c r="K32" s="9">
        <f t="shared" si="22"/>
        <v>2.3750618505690251</v>
      </c>
      <c r="L32" s="8">
        <f t="shared" si="19"/>
        <v>37</v>
      </c>
      <c r="M32" s="9">
        <f t="shared" si="23"/>
        <v>1.8564977420973405</v>
      </c>
      <c r="N32" s="8">
        <f t="shared" si="24"/>
        <v>48</v>
      </c>
      <c r="O32" s="9">
        <f t="shared" si="25"/>
        <v>2.6030368763557483</v>
      </c>
      <c r="P32" s="8">
        <f t="shared" si="24"/>
        <v>50</v>
      </c>
      <c r="Q32" s="9">
        <f t="shared" si="26"/>
        <v>2.8280542986425341</v>
      </c>
      <c r="R32" s="8">
        <f t="shared" ref="R32" si="35">SUM(R10,R21)</f>
        <v>58</v>
      </c>
      <c r="S32" s="9">
        <f t="shared" si="28"/>
        <v>3.2768361581920904</v>
      </c>
    </row>
    <row r="33" spans="2:19" ht="17.25" customHeight="1" x14ac:dyDescent="0.2">
      <c r="C33" s="15" t="s">
        <v>18</v>
      </c>
      <c r="D33" s="8">
        <f t="shared" si="16"/>
        <v>49</v>
      </c>
      <c r="E33" s="9">
        <f t="shared" si="17"/>
        <v>2.2727272727272729</v>
      </c>
      <c r="F33" s="8">
        <f t="shared" si="16"/>
        <v>35</v>
      </c>
      <c r="G33" s="9">
        <f t="shared" si="18"/>
        <v>1.5829941203075533</v>
      </c>
      <c r="H33" s="8">
        <f t="shared" si="19"/>
        <v>34</v>
      </c>
      <c r="I33" s="9">
        <f t="shared" si="20"/>
        <v>1.5589179275561669</v>
      </c>
      <c r="J33" s="8">
        <f t="shared" si="21"/>
        <v>31</v>
      </c>
      <c r="K33" s="9">
        <f t="shared" si="22"/>
        <v>1.5338941118258289</v>
      </c>
      <c r="L33" s="8">
        <f t="shared" si="19"/>
        <v>24</v>
      </c>
      <c r="M33" s="9">
        <f t="shared" si="23"/>
        <v>1.2042147516307076</v>
      </c>
      <c r="N33" s="8">
        <f t="shared" si="24"/>
        <v>27</v>
      </c>
      <c r="O33" s="9">
        <f t="shared" si="25"/>
        <v>1.4642082429501084</v>
      </c>
      <c r="P33" s="8">
        <f t="shared" si="24"/>
        <v>27</v>
      </c>
      <c r="Q33" s="9">
        <f t="shared" si="26"/>
        <v>1.5271493212669682</v>
      </c>
      <c r="R33" s="8">
        <f t="shared" ref="R33" si="36">SUM(R11,R22)</f>
        <v>29</v>
      </c>
      <c r="S33" s="9">
        <f t="shared" si="28"/>
        <v>1.6384180790960452</v>
      </c>
    </row>
    <row r="34" spans="2:19" ht="17.25" customHeight="1" x14ac:dyDescent="0.2">
      <c r="C34" s="15" t="s">
        <v>6</v>
      </c>
      <c r="D34" s="8">
        <f>SUM(D25:D33)</f>
        <v>2156</v>
      </c>
      <c r="E34" s="9">
        <f>(D34/D$34)*100</f>
        <v>100</v>
      </c>
      <c r="F34" s="8">
        <f>SUM(F25:F33)</f>
        <v>2211</v>
      </c>
      <c r="G34" s="9">
        <f>(F34/F$34)*100</f>
        <v>100</v>
      </c>
      <c r="H34" s="8">
        <f>SUM(H25:H33)</f>
        <v>2181</v>
      </c>
      <c r="I34" s="9">
        <f>(H34/H$34)*100</f>
        <v>100</v>
      </c>
      <c r="J34" s="8">
        <f>SUM(J25:J33)</f>
        <v>2021</v>
      </c>
      <c r="K34" s="9">
        <f>(J34/J$34)*100</f>
        <v>100</v>
      </c>
      <c r="L34" s="8">
        <f>SUM(L25:L33)</f>
        <v>1993</v>
      </c>
      <c r="M34" s="9">
        <f>(L34/L$34)*100</f>
        <v>100</v>
      </c>
      <c r="N34" s="8">
        <f>SUM(N25:N33)</f>
        <v>1844</v>
      </c>
      <c r="O34" s="9">
        <f>(N34/N$34)*100</f>
        <v>100</v>
      </c>
      <c r="P34" s="8">
        <f>SUM(P25:P33)</f>
        <v>1768</v>
      </c>
      <c r="Q34" s="9">
        <f>(P34/P$34)*100</f>
        <v>100</v>
      </c>
      <c r="R34" s="8">
        <f>SUM(R25:R33)</f>
        <v>1770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83" orientation="landscape" r:id="rId1"/>
  <headerFooter>
    <oddFooter>&amp;L&amp;"-,Italic"&amp;9Data Source: IR Data Warehouse Stufile_Banner_Fall
Produced by the CCSU Office of Institutional Research and Assessment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23.8554687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20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4</v>
      </c>
      <c r="B3" s="1" t="s">
        <v>2</v>
      </c>
      <c r="C3" s="14" t="s">
        <v>22</v>
      </c>
      <c r="D3" s="8">
        <v>21</v>
      </c>
      <c r="E3" s="9">
        <f t="shared" ref="E3:E11" si="0">(D3/D$12)*100</f>
        <v>2.6888604353393086</v>
      </c>
      <c r="F3" s="8">
        <v>11</v>
      </c>
      <c r="G3" s="9">
        <f t="shared" ref="G3:G11" si="1">(F3/F$12)*100</f>
        <v>1.3924050632911391</v>
      </c>
      <c r="H3" s="8">
        <v>12</v>
      </c>
      <c r="I3" s="9">
        <f t="shared" ref="I3:I11" si="2">(H3/H$12)*100</f>
        <v>1.5424164524421593</v>
      </c>
      <c r="J3" s="8">
        <v>9</v>
      </c>
      <c r="K3" s="9">
        <f t="shared" ref="K3:K11" si="3">(J3/J$12)*100</f>
        <v>1.2747875354107647</v>
      </c>
      <c r="L3" s="8">
        <v>8</v>
      </c>
      <c r="M3" s="9">
        <f t="shared" ref="M3:M11" si="4">(L3/L$12)*100</f>
        <v>1.1627906976744187</v>
      </c>
      <c r="N3" s="8">
        <v>8</v>
      </c>
      <c r="O3" s="9">
        <f t="shared" ref="O3:O11" si="5">(N3/N$12)*100</f>
        <v>1.2121212121212122</v>
      </c>
      <c r="P3" s="8">
        <v>7</v>
      </c>
      <c r="Q3" s="9">
        <f t="shared" ref="Q3:Q11" si="6">(P3/P$12)*100</f>
        <v>1.1093502377179081</v>
      </c>
      <c r="R3" s="8">
        <v>17</v>
      </c>
      <c r="S3" s="9">
        <f t="shared" ref="S3:S11" si="7">(R3/R$12)*100</f>
        <v>2.6234567901234565</v>
      </c>
    </row>
    <row r="4" spans="1:19" ht="17.25" customHeight="1" x14ac:dyDescent="0.2">
      <c r="C4" s="15" t="s">
        <v>16</v>
      </c>
      <c r="D4" s="8">
        <v>58</v>
      </c>
      <c r="E4" s="9">
        <f t="shared" si="0"/>
        <v>7.426376440460948</v>
      </c>
      <c r="F4" s="8">
        <v>75</v>
      </c>
      <c r="G4" s="9">
        <f t="shared" si="1"/>
        <v>9.4936708860759502</v>
      </c>
      <c r="H4" s="8">
        <v>84</v>
      </c>
      <c r="I4" s="9">
        <f t="shared" si="2"/>
        <v>10.796915167095115</v>
      </c>
      <c r="J4" s="8">
        <v>74</v>
      </c>
      <c r="K4" s="9">
        <f t="shared" si="3"/>
        <v>10.48158640226629</v>
      </c>
      <c r="L4" s="8">
        <v>80</v>
      </c>
      <c r="M4" s="9">
        <f t="shared" si="4"/>
        <v>11.627906976744185</v>
      </c>
      <c r="N4" s="8">
        <v>69</v>
      </c>
      <c r="O4" s="9">
        <f t="shared" si="5"/>
        <v>10.454545454545453</v>
      </c>
      <c r="P4" s="8">
        <v>69</v>
      </c>
      <c r="Q4" s="9">
        <f t="shared" si="6"/>
        <v>10.935023771790808</v>
      </c>
      <c r="R4" s="8">
        <v>81</v>
      </c>
      <c r="S4" s="9">
        <f t="shared" si="7"/>
        <v>12.5</v>
      </c>
    </row>
    <row r="5" spans="1:19" ht="17.25" customHeight="1" x14ac:dyDescent="0.2">
      <c r="C5" s="15" t="s">
        <v>11</v>
      </c>
      <c r="D5" s="8"/>
      <c r="E5" s="9">
        <f t="shared" si="0"/>
        <v>0</v>
      </c>
      <c r="F5" s="8">
        <v>1</v>
      </c>
      <c r="G5" s="9">
        <f t="shared" si="1"/>
        <v>0.12658227848101267</v>
      </c>
      <c r="H5" s="8">
        <v>2</v>
      </c>
      <c r="I5" s="9">
        <f t="shared" si="2"/>
        <v>0.25706940874035988</v>
      </c>
      <c r="J5" s="8">
        <v>1</v>
      </c>
      <c r="K5" s="9">
        <f t="shared" si="3"/>
        <v>0.14164305949008499</v>
      </c>
      <c r="L5" s="8">
        <v>1</v>
      </c>
      <c r="M5" s="9">
        <f t="shared" si="4"/>
        <v>0.14534883720930233</v>
      </c>
      <c r="N5" s="8">
        <v>0</v>
      </c>
      <c r="O5" s="9">
        <f t="shared" si="5"/>
        <v>0</v>
      </c>
      <c r="P5" s="8">
        <v>0</v>
      </c>
      <c r="Q5" s="9">
        <f t="shared" si="6"/>
        <v>0</v>
      </c>
      <c r="R5" s="8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27</v>
      </c>
      <c r="E6" s="9">
        <f t="shared" si="0"/>
        <v>3.4571062740076828</v>
      </c>
      <c r="F6" s="8">
        <v>25</v>
      </c>
      <c r="G6" s="9">
        <f t="shared" si="1"/>
        <v>3.1645569620253164</v>
      </c>
      <c r="H6" s="8">
        <v>32</v>
      </c>
      <c r="I6" s="9">
        <f t="shared" si="2"/>
        <v>4.1131105398457581</v>
      </c>
      <c r="J6" s="8">
        <v>26</v>
      </c>
      <c r="K6" s="9">
        <f t="shared" si="3"/>
        <v>3.6827195467422094</v>
      </c>
      <c r="L6" s="8">
        <v>29</v>
      </c>
      <c r="M6" s="9">
        <f t="shared" si="4"/>
        <v>4.2151162790697674</v>
      </c>
      <c r="N6" s="8">
        <v>39</v>
      </c>
      <c r="O6" s="9">
        <f t="shared" si="5"/>
        <v>5.9090909090909092</v>
      </c>
      <c r="P6" s="8">
        <v>33</v>
      </c>
      <c r="Q6" s="9">
        <f t="shared" si="6"/>
        <v>5.2297939778129949</v>
      </c>
      <c r="R6" s="8">
        <v>36</v>
      </c>
      <c r="S6" s="9">
        <f t="shared" si="7"/>
        <v>5.5555555555555554</v>
      </c>
    </row>
    <row r="7" spans="1:19" ht="17.25" customHeight="1" x14ac:dyDescent="0.2">
      <c r="C7" s="15" t="s">
        <v>12</v>
      </c>
      <c r="D7" s="8">
        <v>63</v>
      </c>
      <c r="E7" s="9">
        <f t="shared" si="0"/>
        <v>8.066581306017925</v>
      </c>
      <c r="F7" s="8">
        <v>81</v>
      </c>
      <c r="G7" s="9">
        <f t="shared" si="1"/>
        <v>10.253164556962027</v>
      </c>
      <c r="H7" s="8">
        <v>73</v>
      </c>
      <c r="I7" s="9">
        <f t="shared" si="2"/>
        <v>9.3830334190231355</v>
      </c>
      <c r="J7" s="8">
        <v>65</v>
      </c>
      <c r="K7" s="9">
        <f t="shared" si="3"/>
        <v>9.2067988668555234</v>
      </c>
      <c r="L7" s="8">
        <v>73</v>
      </c>
      <c r="M7" s="9">
        <f t="shared" si="4"/>
        <v>10.61046511627907</v>
      </c>
      <c r="N7" s="8">
        <v>66</v>
      </c>
      <c r="O7" s="9">
        <f t="shared" si="5"/>
        <v>10</v>
      </c>
      <c r="P7" s="8">
        <v>68</v>
      </c>
      <c r="Q7" s="9">
        <f t="shared" si="6"/>
        <v>10.776545166402537</v>
      </c>
      <c r="R7" s="8">
        <v>72</v>
      </c>
      <c r="S7" s="9">
        <f t="shared" si="7"/>
        <v>11.111111111111111</v>
      </c>
    </row>
    <row r="8" spans="1:19" ht="17.25" customHeight="1" x14ac:dyDescent="0.2">
      <c r="C8" s="15" t="s">
        <v>13</v>
      </c>
      <c r="D8" s="8">
        <v>1</v>
      </c>
      <c r="E8" s="9">
        <f t="shared" si="0"/>
        <v>0.12804097311139565</v>
      </c>
      <c r="F8" s="8">
        <v>0</v>
      </c>
      <c r="G8" s="9">
        <f t="shared" si="1"/>
        <v>0</v>
      </c>
      <c r="H8" s="8">
        <v>1</v>
      </c>
      <c r="I8" s="9">
        <f t="shared" si="2"/>
        <v>0.12853470437017994</v>
      </c>
      <c r="J8" s="8">
        <v>2</v>
      </c>
      <c r="K8" s="9">
        <f t="shared" si="3"/>
        <v>0.28328611898016998</v>
      </c>
      <c r="L8" s="8">
        <v>1</v>
      </c>
      <c r="M8" s="9">
        <f t="shared" si="4"/>
        <v>0.14534883720930233</v>
      </c>
      <c r="N8" s="8">
        <v>0</v>
      </c>
      <c r="O8" s="9">
        <f t="shared" si="5"/>
        <v>0</v>
      </c>
      <c r="P8" s="8">
        <v>0</v>
      </c>
      <c r="Q8" s="9">
        <f t="shared" si="6"/>
        <v>0</v>
      </c>
      <c r="R8" s="8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583</v>
      </c>
      <c r="E9" s="9">
        <f t="shared" si="0"/>
        <v>74.647887323943664</v>
      </c>
      <c r="F9" s="8">
        <v>574</v>
      </c>
      <c r="G9" s="9">
        <f t="shared" si="1"/>
        <v>72.658227848101262</v>
      </c>
      <c r="H9" s="8">
        <v>547</v>
      </c>
      <c r="I9" s="9">
        <f t="shared" si="2"/>
        <v>70.308483290488439</v>
      </c>
      <c r="J9" s="8">
        <v>498</v>
      </c>
      <c r="K9" s="9">
        <f t="shared" si="3"/>
        <v>70.538243626062325</v>
      </c>
      <c r="L9" s="8">
        <v>475</v>
      </c>
      <c r="M9" s="9">
        <f t="shared" si="4"/>
        <v>69.04069767441861</v>
      </c>
      <c r="N9" s="8">
        <v>447</v>
      </c>
      <c r="O9" s="9">
        <f t="shared" si="5"/>
        <v>67.72727272727272</v>
      </c>
      <c r="P9" s="8">
        <v>420</v>
      </c>
      <c r="Q9" s="9">
        <f t="shared" si="6"/>
        <v>66.561014263074483</v>
      </c>
      <c r="R9" s="8">
        <v>401</v>
      </c>
      <c r="S9" s="9">
        <f t="shared" si="7"/>
        <v>61.882716049382715</v>
      </c>
    </row>
    <row r="10" spans="1:19" ht="17.25" customHeight="1" x14ac:dyDescent="0.2">
      <c r="C10" s="15" t="s">
        <v>15</v>
      </c>
      <c r="D10" s="8">
        <v>10</v>
      </c>
      <c r="E10" s="9">
        <f t="shared" si="0"/>
        <v>1.2804097311139564</v>
      </c>
      <c r="F10" s="8">
        <v>12</v>
      </c>
      <c r="G10" s="9">
        <f t="shared" si="1"/>
        <v>1.5189873417721518</v>
      </c>
      <c r="H10" s="8">
        <v>15</v>
      </c>
      <c r="I10" s="9">
        <f t="shared" si="2"/>
        <v>1.9280205655526992</v>
      </c>
      <c r="J10" s="8">
        <v>19</v>
      </c>
      <c r="K10" s="9">
        <f t="shared" si="3"/>
        <v>2.6912181303116145</v>
      </c>
      <c r="L10" s="8">
        <v>13</v>
      </c>
      <c r="M10" s="9">
        <f t="shared" si="4"/>
        <v>1.88953488372093</v>
      </c>
      <c r="N10" s="8">
        <v>19</v>
      </c>
      <c r="O10" s="9">
        <f t="shared" si="5"/>
        <v>2.8787878787878789</v>
      </c>
      <c r="P10" s="8">
        <v>19</v>
      </c>
      <c r="Q10" s="9">
        <f t="shared" si="6"/>
        <v>3.0110935023771792</v>
      </c>
      <c r="R10" s="8">
        <v>25</v>
      </c>
      <c r="S10" s="9">
        <f t="shared" si="7"/>
        <v>3.8580246913580245</v>
      </c>
    </row>
    <row r="11" spans="1:19" ht="17.25" customHeight="1" x14ac:dyDescent="0.2">
      <c r="C11" s="15" t="s">
        <v>18</v>
      </c>
      <c r="D11" s="8">
        <v>18</v>
      </c>
      <c r="E11" s="9">
        <f t="shared" si="0"/>
        <v>2.3047375160051216</v>
      </c>
      <c r="F11" s="8">
        <v>11</v>
      </c>
      <c r="G11" s="9">
        <f t="shared" si="1"/>
        <v>1.3924050632911391</v>
      </c>
      <c r="H11" s="8">
        <v>12</v>
      </c>
      <c r="I11" s="9">
        <f t="shared" si="2"/>
        <v>1.5424164524421593</v>
      </c>
      <c r="J11" s="8">
        <v>12</v>
      </c>
      <c r="K11" s="9">
        <f t="shared" si="3"/>
        <v>1.6997167138810201</v>
      </c>
      <c r="L11" s="8">
        <v>8</v>
      </c>
      <c r="M11" s="9">
        <f t="shared" si="4"/>
        <v>1.1627906976744187</v>
      </c>
      <c r="N11" s="8">
        <v>12</v>
      </c>
      <c r="O11" s="9">
        <f t="shared" si="5"/>
        <v>1.8181818181818181</v>
      </c>
      <c r="P11" s="8">
        <v>15</v>
      </c>
      <c r="Q11" s="9">
        <f t="shared" si="6"/>
        <v>2.3771790808240887</v>
      </c>
      <c r="R11" s="8">
        <v>16</v>
      </c>
      <c r="S11" s="9">
        <f t="shared" si="7"/>
        <v>2.4691358024691357</v>
      </c>
    </row>
    <row r="12" spans="1:19" ht="17.25" customHeight="1" x14ac:dyDescent="0.2">
      <c r="C12" s="15" t="s">
        <v>6</v>
      </c>
      <c r="D12" s="8">
        <f>SUM(D3:D11)</f>
        <v>781</v>
      </c>
      <c r="E12" s="9">
        <f>(D12/D$12)*100</f>
        <v>100</v>
      </c>
      <c r="F12" s="8">
        <f>SUM(F3:F11)</f>
        <v>790</v>
      </c>
      <c r="G12" s="9">
        <f>(F12/F$12)*100</f>
        <v>100</v>
      </c>
      <c r="H12" s="8">
        <f>SUM(H3:H11)</f>
        <v>778</v>
      </c>
      <c r="I12" s="9">
        <f>(H12/H$12)*100</f>
        <v>100</v>
      </c>
      <c r="J12" s="8">
        <f>SUM(J3:J11)</f>
        <v>706</v>
      </c>
      <c r="K12" s="9">
        <f>(J12/J$12)*100</f>
        <v>100</v>
      </c>
      <c r="L12" s="8">
        <f>SUM(L3:L11)</f>
        <v>688</v>
      </c>
      <c r="M12" s="9">
        <f>(L12/L$12)*100</f>
        <v>100</v>
      </c>
      <c r="N12" s="8">
        <f>SUM(N3:N11)</f>
        <v>660</v>
      </c>
      <c r="O12" s="9">
        <f>(N12/N$12)*100</f>
        <v>100</v>
      </c>
      <c r="P12" s="8">
        <f>SUM(P3:P11)</f>
        <v>631</v>
      </c>
      <c r="Q12" s="9">
        <f>(P12/P$12)*100</f>
        <v>100</v>
      </c>
      <c r="R12" s="8">
        <f>SUM(R3:R11)</f>
        <v>648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1" t="s">
        <v>3</v>
      </c>
      <c r="C14" s="14" t="s">
        <v>22</v>
      </c>
      <c r="D14" s="12">
        <v>45</v>
      </c>
      <c r="E14" s="13">
        <f t="shared" ref="E14:E23" si="8">(D14/D$23)*100</f>
        <v>3.2727272727272729</v>
      </c>
      <c r="F14" s="12">
        <v>27</v>
      </c>
      <c r="G14" s="13">
        <f t="shared" ref="G14:G23" si="9">(F14/F$23)*100</f>
        <v>1.9000703729767767</v>
      </c>
      <c r="H14" s="12">
        <v>16</v>
      </c>
      <c r="I14" s="13">
        <f t="shared" ref="I14:I23" si="10">(H14/H$23)*100</f>
        <v>1.1404133998574484</v>
      </c>
      <c r="J14" s="12">
        <v>29</v>
      </c>
      <c r="K14" s="13">
        <f t="shared" ref="K14:K23" si="11">(J14/J$23)*100</f>
        <v>2.2053231939163496</v>
      </c>
      <c r="L14" s="12">
        <v>20</v>
      </c>
      <c r="M14" s="13">
        <f t="shared" ref="M14:M23" si="12">(L14/L$23)*100</f>
        <v>1.5325670498084289</v>
      </c>
      <c r="N14" s="12">
        <v>12</v>
      </c>
      <c r="O14" s="13">
        <f t="shared" ref="O14:O23" si="13">(N14/N$23)*100</f>
        <v>1.0135135135135136</v>
      </c>
      <c r="P14" s="12">
        <v>19</v>
      </c>
      <c r="Q14" s="13">
        <f t="shared" ref="Q14:Q23" si="14">(P14/P$23)*100</f>
        <v>1.6710642040457344</v>
      </c>
      <c r="R14" s="12">
        <v>19</v>
      </c>
      <c r="S14" s="13">
        <f t="shared" ref="S14:S23" si="15">(R14/R$23)*100</f>
        <v>1.6934046345811051</v>
      </c>
    </row>
    <row r="15" spans="1:19" ht="17.25" customHeight="1" x14ac:dyDescent="0.2">
      <c r="C15" s="15" t="s">
        <v>16</v>
      </c>
      <c r="D15" s="8">
        <v>108</v>
      </c>
      <c r="E15" s="9">
        <f t="shared" si="8"/>
        <v>7.8545454545454545</v>
      </c>
      <c r="F15" s="8">
        <v>132</v>
      </c>
      <c r="G15" s="9">
        <f t="shared" si="9"/>
        <v>9.2892329345531319</v>
      </c>
      <c r="H15" s="8">
        <v>160</v>
      </c>
      <c r="I15" s="9">
        <f t="shared" si="10"/>
        <v>11.404133998574483</v>
      </c>
      <c r="J15" s="8">
        <v>155</v>
      </c>
      <c r="K15" s="9">
        <f t="shared" si="11"/>
        <v>11.787072243346007</v>
      </c>
      <c r="L15" s="8">
        <v>160</v>
      </c>
      <c r="M15" s="9">
        <f t="shared" si="12"/>
        <v>12.260536398467432</v>
      </c>
      <c r="N15" s="8">
        <v>158</v>
      </c>
      <c r="O15" s="9">
        <f t="shared" si="13"/>
        <v>13.344594594594595</v>
      </c>
      <c r="P15" s="8">
        <v>157</v>
      </c>
      <c r="Q15" s="9">
        <f t="shared" si="14"/>
        <v>13.808267370272647</v>
      </c>
      <c r="R15" s="8">
        <v>162</v>
      </c>
      <c r="S15" s="9">
        <f t="shared" si="15"/>
        <v>14.438502673796791</v>
      </c>
    </row>
    <row r="16" spans="1:19" ht="17.25" customHeight="1" x14ac:dyDescent="0.2">
      <c r="C16" s="15" t="s">
        <v>11</v>
      </c>
      <c r="D16" s="8">
        <v>1</v>
      </c>
      <c r="E16" s="9">
        <f t="shared" si="8"/>
        <v>7.2727272727272724E-2</v>
      </c>
      <c r="F16" s="8">
        <v>1</v>
      </c>
      <c r="G16" s="9">
        <f t="shared" si="9"/>
        <v>7.0372976776917659E-2</v>
      </c>
      <c r="H16" s="8">
        <v>3</v>
      </c>
      <c r="I16" s="9">
        <f t="shared" si="10"/>
        <v>0.21382751247327159</v>
      </c>
      <c r="J16" s="8">
        <v>2</v>
      </c>
      <c r="K16" s="9">
        <f t="shared" si="11"/>
        <v>0.15209125475285171</v>
      </c>
      <c r="L16" s="8">
        <v>1</v>
      </c>
      <c r="M16" s="9">
        <f t="shared" si="12"/>
        <v>7.6628352490421464E-2</v>
      </c>
      <c r="N16" s="8">
        <v>1</v>
      </c>
      <c r="O16" s="9">
        <f t="shared" si="13"/>
        <v>8.4459459459459457E-2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45</v>
      </c>
      <c r="E17" s="9">
        <f t="shared" si="8"/>
        <v>3.2727272727272729</v>
      </c>
      <c r="F17" s="8">
        <v>40</v>
      </c>
      <c r="G17" s="9">
        <f t="shared" si="9"/>
        <v>2.8149190710767065</v>
      </c>
      <c r="H17" s="8">
        <v>53</v>
      </c>
      <c r="I17" s="9">
        <f t="shared" si="10"/>
        <v>3.7776193870277974</v>
      </c>
      <c r="J17" s="8">
        <v>54</v>
      </c>
      <c r="K17" s="9">
        <f t="shared" si="11"/>
        <v>4.1064638783269967</v>
      </c>
      <c r="L17" s="8">
        <v>57</v>
      </c>
      <c r="M17" s="9">
        <f t="shared" si="12"/>
        <v>4.3678160919540225</v>
      </c>
      <c r="N17" s="8">
        <v>56</v>
      </c>
      <c r="O17" s="9">
        <f t="shared" si="13"/>
        <v>4.7297297297297298</v>
      </c>
      <c r="P17" s="8">
        <v>40</v>
      </c>
      <c r="Q17" s="9">
        <f t="shared" si="14"/>
        <v>3.518029903254178</v>
      </c>
      <c r="R17" s="8">
        <v>39</v>
      </c>
      <c r="S17" s="9">
        <f t="shared" si="15"/>
        <v>3.4759358288770055</v>
      </c>
    </row>
    <row r="18" spans="2:19" ht="17.25" customHeight="1" x14ac:dyDescent="0.2">
      <c r="C18" s="15" t="s">
        <v>12</v>
      </c>
      <c r="D18" s="8">
        <v>112</v>
      </c>
      <c r="E18" s="9">
        <f t="shared" si="8"/>
        <v>8.1454545454545464</v>
      </c>
      <c r="F18" s="8">
        <v>122</v>
      </c>
      <c r="G18" s="9">
        <f t="shared" si="9"/>
        <v>8.5855031667839548</v>
      </c>
      <c r="H18" s="8">
        <v>129</v>
      </c>
      <c r="I18" s="9">
        <f t="shared" si="10"/>
        <v>9.1945830363506769</v>
      </c>
      <c r="J18" s="8">
        <v>119</v>
      </c>
      <c r="K18" s="9">
        <f t="shared" si="11"/>
        <v>9.0494296577946756</v>
      </c>
      <c r="L18" s="8">
        <v>105</v>
      </c>
      <c r="M18" s="9">
        <f t="shared" si="12"/>
        <v>8.0459770114942533</v>
      </c>
      <c r="N18" s="8">
        <v>92</v>
      </c>
      <c r="O18" s="9">
        <f t="shared" si="13"/>
        <v>7.7702702702702702</v>
      </c>
      <c r="P18" s="8">
        <v>90</v>
      </c>
      <c r="Q18" s="9">
        <f t="shared" si="14"/>
        <v>7.9155672823219003</v>
      </c>
      <c r="R18" s="8">
        <v>107</v>
      </c>
      <c r="S18" s="9">
        <f t="shared" si="15"/>
        <v>9.5365418894830665</v>
      </c>
    </row>
    <row r="19" spans="2:19" ht="17.25" customHeight="1" x14ac:dyDescent="0.2">
      <c r="C19" s="15" t="s">
        <v>13</v>
      </c>
      <c r="D19" s="8">
        <v>2</v>
      </c>
      <c r="E19" s="9">
        <f t="shared" si="8"/>
        <v>0.14545454545454545</v>
      </c>
      <c r="F19" s="8">
        <v>2</v>
      </c>
      <c r="G19" s="9">
        <f t="shared" si="9"/>
        <v>0.14074595355383532</v>
      </c>
      <c r="H19" s="8">
        <v>2</v>
      </c>
      <c r="I19" s="9">
        <f t="shared" si="10"/>
        <v>0.14255167498218105</v>
      </c>
      <c r="J19" s="8">
        <v>1</v>
      </c>
      <c r="K19" s="9">
        <f t="shared" si="11"/>
        <v>7.6045627376425853E-2</v>
      </c>
      <c r="L19" s="8">
        <v>1</v>
      </c>
      <c r="M19" s="9">
        <f t="shared" si="12"/>
        <v>7.6628352490421464E-2</v>
      </c>
      <c r="N19" s="8">
        <v>1</v>
      </c>
      <c r="O19" s="9">
        <f t="shared" si="13"/>
        <v>8.4459459459459457E-2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1001</v>
      </c>
      <c r="E20" s="9">
        <f t="shared" si="8"/>
        <v>72.8</v>
      </c>
      <c r="F20" s="8">
        <v>1044</v>
      </c>
      <c r="G20" s="9">
        <f t="shared" si="9"/>
        <v>73.469387755102048</v>
      </c>
      <c r="H20" s="8">
        <v>988</v>
      </c>
      <c r="I20" s="9">
        <f t="shared" si="10"/>
        <v>70.420527441197436</v>
      </c>
      <c r="J20" s="8">
        <v>907</v>
      </c>
      <c r="K20" s="9">
        <f t="shared" si="11"/>
        <v>68.973384030418245</v>
      </c>
      <c r="L20" s="8">
        <v>921</v>
      </c>
      <c r="M20" s="9">
        <f t="shared" si="12"/>
        <v>70.574712643678168</v>
      </c>
      <c r="N20" s="8">
        <v>820</v>
      </c>
      <c r="O20" s="9">
        <f t="shared" si="13"/>
        <v>69.256756756756758</v>
      </c>
      <c r="P20" s="8">
        <v>788</v>
      </c>
      <c r="Q20" s="9">
        <f t="shared" si="14"/>
        <v>69.305189094107305</v>
      </c>
      <c r="R20" s="8">
        <v>749</v>
      </c>
      <c r="S20" s="9">
        <f t="shared" si="15"/>
        <v>66.755793226381471</v>
      </c>
    </row>
    <row r="21" spans="2:19" ht="17.25" customHeight="1" x14ac:dyDescent="0.2">
      <c r="C21" s="15" t="s">
        <v>15</v>
      </c>
      <c r="D21" s="8">
        <v>30</v>
      </c>
      <c r="E21" s="9">
        <f t="shared" si="8"/>
        <v>2.1818181818181821</v>
      </c>
      <c r="F21" s="8">
        <v>29</v>
      </c>
      <c r="G21" s="9">
        <f t="shared" si="9"/>
        <v>2.0408163265306123</v>
      </c>
      <c r="H21" s="8">
        <v>30</v>
      </c>
      <c r="I21" s="9">
        <f t="shared" si="10"/>
        <v>2.1382751247327159</v>
      </c>
      <c r="J21" s="8">
        <v>29</v>
      </c>
      <c r="K21" s="9">
        <f t="shared" si="11"/>
        <v>2.2053231939163496</v>
      </c>
      <c r="L21" s="8">
        <v>24</v>
      </c>
      <c r="M21" s="9">
        <f t="shared" si="12"/>
        <v>1.8390804597701149</v>
      </c>
      <c r="N21" s="8">
        <v>29</v>
      </c>
      <c r="O21" s="9">
        <f t="shared" si="13"/>
        <v>2.4493243243243241</v>
      </c>
      <c r="P21" s="8">
        <v>31</v>
      </c>
      <c r="Q21" s="9">
        <f t="shared" si="14"/>
        <v>2.7264731750219875</v>
      </c>
      <c r="R21" s="8">
        <v>33</v>
      </c>
      <c r="S21" s="9">
        <f t="shared" si="15"/>
        <v>2.9411764705882351</v>
      </c>
    </row>
    <row r="22" spans="2:19" ht="17.25" customHeight="1" x14ac:dyDescent="0.2">
      <c r="C22" s="15" t="s">
        <v>18</v>
      </c>
      <c r="D22" s="8">
        <v>31</v>
      </c>
      <c r="E22" s="9">
        <f t="shared" si="8"/>
        <v>2.2545454545454544</v>
      </c>
      <c r="F22" s="8">
        <v>24</v>
      </c>
      <c r="G22" s="9">
        <f t="shared" si="9"/>
        <v>1.6889514426460239</v>
      </c>
      <c r="H22" s="8">
        <v>22</v>
      </c>
      <c r="I22" s="9">
        <f t="shared" si="10"/>
        <v>1.5680684248039916</v>
      </c>
      <c r="J22" s="8">
        <v>19</v>
      </c>
      <c r="K22" s="9">
        <f t="shared" si="11"/>
        <v>1.4448669201520912</v>
      </c>
      <c r="L22" s="8">
        <v>16</v>
      </c>
      <c r="M22" s="9">
        <f t="shared" si="12"/>
        <v>1.2260536398467434</v>
      </c>
      <c r="N22" s="8">
        <v>15</v>
      </c>
      <c r="O22" s="9">
        <f t="shared" si="13"/>
        <v>1.2668918918918919</v>
      </c>
      <c r="P22" s="8">
        <v>12</v>
      </c>
      <c r="Q22" s="9">
        <f t="shared" si="14"/>
        <v>1.0554089709762533</v>
      </c>
      <c r="R22" s="8">
        <v>13</v>
      </c>
      <c r="S22" s="9">
        <f t="shared" si="15"/>
        <v>1.1586452762923352</v>
      </c>
    </row>
    <row r="23" spans="2:19" ht="17.25" customHeight="1" x14ac:dyDescent="0.2">
      <c r="C23" s="15" t="s">
        <v>6</v>
      </c>
      <c r="D23" s="8">
        <f>SUM(D14:D22)</f>
        <v>1375</v>
      </c>
      <c r="E23" s="9">
        <f t="shared" si="8"/>
        <v>100</v>
      </c>
      <c r="F23" s="8">
        <f>SUM(F14:F22)</f>
        <v>1421</v>
      </c>
      <c r="G23" s="9">
        <f t="shared" si="9"/>
        <v>100</v>
      </c>
      <c r="H23" s="8">
        <f>SUM(H14:H22)</f>
        <v>1403</v>
      </c>
      <c r="I23" s="9">
        <f t="shared" si="10"/>
        <v>100</v>
      </c>
      <c r="J23" s="8">
        <f>SUM(J14:J22)</f>
        <v>1315</v>
      </c>
      <c r="K23" s="9">
        <f t="shared" si="11"/>
        <v>100</v>
      </c>
      <c r="L23" s="8">
        <f>SUM(L14:L22)</f>
        <v>1305</v>
      </c>
      <c r="M23" s="9">
        <f t="shared" si="12"/>
        <v>100</v>
      </c>
      <c r="N23" s="8">
        <f>SUM(N14:N22)</f>
        <v>1184</v>
      </c>
      <c r="O23" s="9">
        <f t="shared" si="13"/>
        <v>100</v>
      </c>
      <c r="P23" s="8">
        <f>SUM(P14:P22)</f>
        <v>1137</v>
      </c>
      <c r="Q23" s="9">
        <f t="shared" si="14"/>
        <v>100</v>
      </c>
      <c r="R23" s="8">
        <f>SUM(R14:R22)</f>
        <v>1122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25" si="16">SUM(D3,D14)</f>
        <v>66</v>
      </c>
      <c r="E25" s="13">
        <f t="shared" ref="E25:E33" si="17">(D25/D$34)*100</f>
        <v>3.0612244897959182</v>
      </c>
      <c r="F25" s="12">
        <f t="shared" si="16"/>
        <v>38</v>
      </c>
      <c r="G25" s="13">
        <f t="shared" ref="G25:G33" si="18">(F25/F$34)*100</f>
        <v>1.7186793306196293</v>
      </c>
      <c r="H25" s="12">
        <f t="shared" ref="H25:L25" si="19">SUM(H3,H14)</f>
        <v>28</v>
      </c>
      <c r="I25" s="13">
        <f t="shared" ref="I25:I33" si="20">(H25/H$34)*100</f>
        <v>1.2838147638697845</v>
      </c>
      <c r="J25" s="12">
        <f t="shared" ref="J25" si="21">SUM(J3,J14)</f>
        <v>38</v>
      </c>
      <c r="K25" s="13">
        <f t="shared" ref="K25:K33" si="22">(J25/J$34)*100</f>
        <v>1.8802572983671451</v>
      </c>
      <c r="L25" s="12">
        <f t="shared" si="19"/>
        <v>28</v>
      </c>
      <c r="M25" s="13">
        <f t="shared" ref="M25:M33" si="23">(L25/L$34)*100</f>
        <v>1.4049172102358254</v>
      </c>
      <c r="N25" s="12">
        <f t="shared" ref="N25:P25" si="24">SUM(N3,N14)</f>
        <v>20</v>
      </c>
      <c r="O25" s="13">
        <f t="shared" ref="O25:O33" si="25">(N25/N$34)*100</f>
        <v>1.0845986984815619</v>
      </c>
      <c r="P25" s="12">
        <f t="shared" si="24"/>
        <v>26</v>
      </c>
      <c r="Q25" s="13">
        <f t="shared" ref="Q25:Q33" si="26">(P25/P$34)*100</f>
        <v>1.4705882352941175</v>
      </c>
      <c r="R25" s="12">
        <f t="shared" ref="R25" si="27">SUM(R3,R14)</f>
        <v>36</v>
      </c>
      <c r="S25" s="13">
        <f t="shared" ref="S25:S33" si="28">(R25/R$34)*100</f>
        <v>2.0338983050847457</v>
      </c>
    </row>
    <row r="26" spans="2:19" ht="17.25" customHeight="1" x14ac:dyDescent="0.2">
      <c r="C26" s="15" t="s">
        <v>16</v>
      </c>
      <c r="D26" s="8">
        <f t="shared" ref="D26:F26" si="29">SUM(D4,D15)</f>
        <v>166</v>
      </c>
      <c r="E26" s="9">
        <f t="shared" si="17"/>
        <v>7.6994434137291279</v>
      </c>
      <c r="F26" s="8">
        <f t="shared" si="29"/>
        <v>207</v>
      </c>
      <c r="G26" s="9">
        <f t="shared" si="18"/>
        <v>9.3622795115332433</v>
      </c>
      <c r="H26" s="8">
        <f t="shared" ref="H26:L26" si="30">SUM(H4,H15)</f>
        <v>244</v>
      </c>
      <c r="I26" s="9">
        <f t="shared" si="20"/>
        <v>11.187528656579552</v>
      </c>
      <c r="J26" s="8">
        <f t="shared" ref="J26" si="31">SUM(J4,J15)</f>
        <v>229</v>
      </c>
      <c r="K26" s="9">
        <f t="shared" si="22"/>
        <v>11.331024245423057</v>
      </c>
      <c r="L26" s="8">
        <f t="shared" si="30"/>
        <v>240</v>
      </c>
      <c r="M26" s="9">
        <f t="shared" si="23"/>
        <v>12.042147516307075</v>
      </c>
      <c r="N26" s="8">
        <f t="shared" ref="N26:P26" si="32">SUM(N4,N15)</f>
        <v>227</v>
      </c>
      <c r="O26" s="9">
        <f t="shared" si="25"/>
        <v>12.310195227765727</v>
      </c>
      <c r="P26" s="8">
        <f t="shared" si="32"/>
        <v>226</v>
      </c>
      <c r="Q26" s="9">
        <f t="shared" si="26"/>
        <v>12.782805429864252</v>
      </c>
      <c r="R26" s="8">
        <f t="shared" ref="R26" si="33">SUM(R4,R15)</f>
        <v>243</v>
      </c>
      <c r="S26" s="9">
        <f t="shared" si="28"/>
        <v>13.728813559322035</v>
      </c>
    </row>
    <row r="27" spans="2:19" ht="17.25" customHeight="1" x14ac:dyDescent="0.2">
      <c r="C27" s="15" t="s">
        <v>11</v>
      </c>
      <c r="D27" s="8">
        <f t="shared" ref="D27:F27" si="34">SUM(D5,D16)</f>
        <v>1</v>
      </c>
      <c r="E27" s="9">
        <f t="shared" si="17"/>
        <v>4.63821892393321E-2</v>
      </c>
      <c r="F27" s="8">
        <f t="shared" si="34"/>
        <v>2</v>
      </c>
      <c r="G27" s="9">
        <f t="shared" si="18"/>
        <v>9.0456806874717327E-2</v>
      </c>
      <c r="H27" s="8">
        <f t="shared" ref="H27:L27" si="35">SUM(H5,H16)</f>
        <v>5</v>
      </c>
      <c r="I27" s="9">
        <f t="shared" si="20"/>
        <v>0.22925263640531865</v>
      </c>
      <c r="J27" s="8">
        <f t="shared" ref="J27" si="36">SUM(J5,J16)</f>
        <v>3</v>
      </c>
      <c r="K27" s="9">
        <f t="shared" si="22"/>
        <v>0.14844136566056407</v>
      </c>
      <c r="L27" s="8">
        <f t="shared" si="35"/>
        <v>2</v>
      </c>
      <c r="M27" s="9">
        <f t="shared" si="23"/>
        <v>0.10035122930255895</v>
      </c>
      <c r="N27" s="8">
        <f t="shared" ref="N27:P27" si="37">SUM(N5,N16)</f>
        <v>1</v>
      </c>
      <c r="O27" s="9">
        <f t="shared" si="25"/>
        <v>5.4229934924078092E-2</v>
      </c>
      <c r="P27" s="8">
        <f t="shared" si="37"/>
        <v>0</v>
      </c>
      <c r="Q27" s="9">
        <f t="shared" si="26"/>
        <v>0</v>
      </c>
      <c r="R27" s="8">
        <f t="shared" ref="R27" si="38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ref="D28:F28" si="39">SUM(D6,D17)</f>
        <v>72</v>
      </c>
      <c r="E28" s="9">
        <f t="shared" si="17"/>
        <v>3.339517625231911</v>
      </c>
      <c r="F28" s="8">
        <f t="shared" si="39"/>
        <v>65</v>
      </c>
      <c r="G28" s="9">
        <f t="shared" si="18"/>
        <v>2.9398462234283129</v>
      </c>
      <c r="H28" s="8">
        <f t="shared" ref="H28:L28" si="40">SUM(H6,H17)</f>
        <v>85</v>
      </c>
      <c r="I28" s="9">
        <f t="shared" si="20"/>
        <v>3.8972948188904168</v>
      </c>
      <c r="J28" s="8">
        <f t="shared" ref="J28" si="41">SUM(J6,J17)</f>
        <v>80</v>
      </c>
      <c r="K28" s="9">
        <f t="shared" si="22"/>
        <v>3.9584364176150419</v>
      </c>
      <c r="L28" s="8">
        <f t="shared" si="40"/>
        <v>86</v>
      </c>
      <c r="M28" s="9">
        <f t="shared" si="23"/>
        <v>4.3151028600100352</v>
      </c>
      <c r="N28" s="8">
        <f t="shared" ref="N28:P28" si="42">SUM(N6,N17)</f>
        <v>95</v>
      </c>
      <c r="O28" s="9">
        <f t="shared" si="25"/>
        <v>5.1518438177874186</v>
      </c>
      <c r="P28" s="8">
        <f t="shared" si="42"/>
        <v>73</v>
      </c>
      <c r="Q28" s="9">
        <f t="shared" si="26"/>
        <v>4.1289592760180991</v>
      </c>
      <c r="R28" s="8">
        <f t="shared" ref="R28" si="43">SUM(R6,R17)</f>
        <v>75</v>
      </c>
      <c r="S28" s="9">
        <f t="shared" si="28"/>
        <v>4.2372881355932197</v>
      </c>
    </row>
    <row r="29" spans="2:19" ht="17.25" customHeight="1" x14ac:dyDescent="0.2">
      <c r="C29" s="15" t="s">
        <v>12</v>
      </c>
      <c r="D29" s="8">
        <f t="shared" ref="D29:F29" si="44">SUM(D7,D18)</f>
        <v>175</v>
      </c>
      <c r="E29" s="9">
        <f t="shared" si="17"/>
        <v>8.1168831168831161</v>
      </c>
      <c r="F29" s="8">
        <f t="shared" si="44"/>
        <v>203</v>
      </c>
      <c r="G29" s="9">
        <f t="shared" si="18"/>
        <v>9.1813658977838077</v>
      </c>
      <c r="H29" s="8">
        <f t="shared" ref="H29:L29" si="45">SUM(H7,H18)</f>
        <v>202</v>
      </c>
      <c r="I29" s="9">
        <f t="shared" si="20"/>
        <v>9.2618065107748748</v>
      </c>
      <c r="J29" s="8">
        <f t="shared" ref="J29" si="46">SUM(J7,J18)</f>
        <v>184</v>
      </c>
      <c r="K29" s="9">
        <f t="shared" si="22"/>
        <v>9.1044037605145967</v>
      </c>
      <c r="L29" s="8">
        <f t="shared" si="45"/>
        <v>178</v>
      </c>
      <c r="M29" s="9">
        <f t="shared" si="23"/>
        <v>8.9312594079277474</v>
      </c>
      <c r="N29" s="8">
        <f t="shared" ref="N29:P29" si="47">SUM(N7,N18)</f>
        <v>158</v>
      </c>
      <c r="O29" s="9">
        <f t="shared" si="25"/>
        <v>8.568329718004339</v>
      </c>
      <c r="P29" s="8">
        <f t="shared" si="47"/>
        <v>158</v>
      </c>
      <c r="Q29" s="9">
        <f t="shared" si="26"/>
        <v>8.9366515837104075</v>
      </c>
      <c r="R29" s="8">
        <f t="shared" ref="R29" si="48">SUM(R7,R18)</f>
        <v>179</v>
      </c>
      <c r="S29" s="9">
        <f t="shared" si="28"/>
        <v>10.112994350282486</v>
      </c>
    </row>
    <row r="30" spans="2:19" ht="17.25" customHeight="1" x14ac:dyDescent="0.2">
      <c r="C30" s="15" t="s">
        <v>13</v>
      </c>
      <c r="D30" s="8">
        <f t="shared" ref="D30:F30" si="49">SUM(D8,D19)</f>
        <v>3</v>
      </c>
      <c r="E30" s="9">
        <f t="shared" si="17"/>
        <v>0.13914656771799627</v>
      </c>
      <c r="F30" s="8">
        <f t="shared" si="49"/>
        <v>2</v>
      </c>
      <c r="G30" s="9">
        <f t="shared" si="18"/>
        <v>9.0456806874717327E-2</v>
      </c>
      <c r="H30" s="8">
        <f t="shared" ref="H30:L30" si="50">SUM(H8,H19)</f>
        <v>3</v>
      </c>
      <c r="I30" s="9">
        <f t="shared" si="20"/>
        <v>0.13755158184319119</v>
      </c>
      <c r="J30" s="8">
        <f t="shared" ref="J30" si="51">SUM(J8,J19)</f>
        <v>3</v>
      </c>
      <c r="K30" s="9">
        <f t="shared" si="22"/>
        <v>0.14844136566056407</v>
      </c>
      <c r="L30" s="8">
        <f t="shared" si="50"/>
        <v>2</v>
      </c>
      <c r="M30" s="9">
        <f t="shared" si="23"/>
        <v>0.10035122930255895</v>
      </c>
      <c r="N30" s="8">
        <f t="shared" ref="N30:P30" si="52">SUM(N8,N19)</f>
        <v>1</v>
      </c>
      <c r="O30" s="9">
        <f t="shared" si="25"/>
        <v>5.4229934924078092E-2</v>
      </c>
      <c r="P30" s="8">
        <f t="shared" si="52"/>
        <v>0</v>
      </c>
      <c r="Q30" s="9">
        <f t="shared" si="26"/>
        <v>0</v>
      </c>
      <c r="R30" s="8">
        <f t="shared" ref="R30" si="5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ref="D31:F31" si="54">SUM(D9,D20)</f>
        <v>1584</v>
      </c>
      <c r="E31" s="9">
        <f t="shared" si="17"/>
        <v>73.469387755102048</v>
      </c>
      <c r="F31" s="8">
        <f t="shared" si="54"/>
        <v>1618</v>
      </c>
      <c r="G31" s="9">
        <f t="shared" si="18"/>
        <v>73.17955676164631</v>
      </c>
      <c r="H31" s="8">
        <f t="shared" ref="H31:L31" si="55">SUM(H9,H20)</f>
        <v>1535</v>
      </c>
      <c r="I31" s="9">
        <f t="shared" si="20"/>
        <v>70.380559376432828</v>
      </c>
      <c r="J31" s="8">
        <f t="shared" ref="J31" si="56">SUM(J9,J20)</f>
        <v>1405</v>
      </c>
      <c r="K31" s="9">
        <f t="shared" si="22"/>
        <v>69.520039584364184</v>
      </c>
      <c r="L31" s="8">
        <f t="shared" si="55"/>
        <v>1396</v>
      </c>
      <c r="M31" s="9">
        <f t="shared" si="23"/>
        <v>70.045158053186157</v>
      </c>
      <c r="N31" s="8">
        <f t="shared" ref="N31:P31" si="57">SUM(N9,N20)</f>
        <v>1267</v>
      </c>
      <c r="O31" s="9">
        <f t="shared" si="25"/>
        <v>68.709327548806939</v>
      </c>
      <c r="P31" s="8">
        <f t="shared" si="57"/>
        <v>1208</v>
      </c>
      <c r="Q31" s="9">
        <f t="shared" si="26"/>
        <v>68.325791855203619</v>
      </c>
      <c r="R31" s="8">
        <f t="shared" ref="R31" si="58">SUM(R9,R20)</f>
        <v>1150</v>
      </c>
      <c r="S31" s="9">
        <f t="shared" si="28"/>
        <v>64.971751412429384</v>
      </c>
    </row>
    <row r="32" spans="2:19" ht="17.25" customHeight="1" x14ac:dyDescent="0.2">
      <c r="C32" s="15" t="s">
        <v>15</v>
      </c>
      <c r="D32" s="8">
        <f t="shared" ref="D32:F32" si="59">SUM(D10,D21)</f>
        <v>40</v>
      </c>
      <c r="E32" s="9">
        <f t="shared" si="17"/>
        <v>1.855287569573284</v>
      </c>
      <c r="F32" s="8">
        <f t="shared" si="59"/>
        <v>41</v>
      </c>
      <c r="G32" s="9">
        <f t="shared" si="18"/>
        <v>1.8543645409317051</v>
      </c>
      <c r="H32" s="8">
        <f t="shared" ref="H32:L32" si="60">SUM(H10,H21)</f>
        <v>45</v>
      </c>
      <c r="I32" s="9">
        <f t="shared" si="20"/>
        <v>2.0632737276478679</v>
      </c>
      <c r="J32" s="8">
        <f t="shared" ref="J32" si="61">SUM(J10,J21)</f>
        <v>48</v>
      </c>
      <c r="K32" s="9">
        <f t="shared" si="22"/>
        <v>2.3750618505690251</v>
      </c>
      <c r="L32" s="8">
        <f t="shared" si="60"/>
        <v>37</v>
      </c>
      <c r="M32" s="9">
        <f t="shared" si="23"/>
        <v>1.8564977420973405</v>
      </c>
      <c r="N32" s="8">
        <f t="shared" ref="N32:P32" si="62">SUM(N10,N21)</f>
        <v>48</v>
      </c>
      <c r="O32" s="9">
        <f t="shared" si="25"/>
        <v>2.6030368763557483</v>
      </c>
      <c r="P32" s="8">
        <f t="shared" si="62"/>
        <v>50</v>
      </c>
      <c r="Q32" s="9">
        <f t="shared" si="26"/>
        <v>2.8280542986425341</v>
      </c>
      <c r="R32" s="8">
        <f t="shared" ref="R32" si="63">SUM(R10,R21)</f>
        <v>58</v>
      </c>
      <c r="S32" s="9">
        <f t="shared" si="28"/>
        <v>3.2768361581920904</v>
      </c>
    </row>
    <row r="33" spans="2:19" ht="17.25" customHeight="1" x14ac:dyDescent="0.2">
      <c r="C33" s="15" t="s">
        <v>18</v>
      </c>
      <c r="D33" s="8">
        <f t="shared" ref="D33:F33" si="64">SUM(D11,D22)</f>
        <v>49</v>
      </c>
      <c r="E33" s="9">
        <f t="shared" si="17"/>
        <v>2.2727272727272729</v>
      </c>
      <c r="F33" s="8">
        <f t="shared" si="64"/>
        <v>35</v>
      </c>
      <c r="G33" s="9">
        <f t="shared" si="18"/>
        <v>1.5829941203075533</v>
      </c>
      <c r="H33" s="8">
        <f t="shared" ref="H33:L33" si="65">SUM(H11,H22)</f>
        <v>34</v>
      </c>
      <c r="I33" s="9">
        <f t="shared" si="20"/>
        <v>1.5589179275561669</v>
      </c>
      <c r="J33" s="8">
        <f t="shared" ref="J33" si="66">SUM(J11,J22)</f>
        <v>31</v>
      </c>
      <c r="K33" s="9">
        <f t="shared" si="22"/>
        <v>1.5338941118258289</v>
      </c>
      <c r="L33" s="8">
        <f t="shared" si="65"/>
        <v>24</v>
      </c>
      <c r="M33" s="9">
        <f t="shared" si="23"/>
        <v>1.2042147516307076</v>
      </c>
      <c r="N33" s="8">
        <f t="shared" ref="N33:P33" si="67">SUM(N11,N22)</f>
        <v>27</v>
      </c>
      <c r="O33" s="9">
        <f t="shared" si="25"/>
        <v>1.4642082429501084</v>
      </c>
      <c r="P33" s="8">
        <f t="shared" si="67"/>
        <v>27</v>
      </c>
      <c r="Q33" s="9">
        <f t="shared" si="26"/>
        <v>1.5271493212669682</v>
      </c>
      <c r="R33" s="8">
        <f t="shared" ref="R33" si="68">SUM(R11,R22)</f>
        <v>29</v>
      </c>
      <c r="S33" s="9">
        <f t="shared" si="28"/>
        <v>1.6384180790960452</v>
      </c>
    </row>
    <row r="34" spans="2:19" ht="17.25" customHeight="1" x14ac:dyDescent="0.2">
      <c r="C34" s="15" t="s">
        <v>6</v>
      </c>
      <c r="D34" s="8">
        <f>SUM(D25:D33)</f>
        <v>2156</v>
      </c>
      <c r="E34" s="9">
        <f>(D34/D$34)*100</f>
        <v>100</v>
      </c>
      <c r="F34" s="8">
        <f>SUM(F25:F33)</f>
        <v>2211</v>
      </c>
      <c r="G34" s="9">
        <f>(F34/F$34)*100</f>
        <v>100</v>
      </c>
      <c r="H34" s="8">
        <f>SUM(H25:H33)</f>
        <v>2181</v>
      </c>
      <c r="I34" s="9">
        <f>(H34/H$34)*100</f>
        <v>100</v>
      </c>
      <c r="J34" s="8">
        <f>SUM(J25:J33)</f>
        <v>2021</v>
      </c>
      <c r="K34" s="9">
        <f>(J34/J$34)*100</f>
        <v>100</v>
      </c>
      <c r="L34" s="8">
        <f>SUM(L25:L33)</f>
        <v>1993</v>
      </c>
      <c r="M34" s="9">
        <f>(L34/L$34)*100</f>
        <v>100</v>
      </c>
      <c r="N34" s="8">
        <f>SUM(N25:N33)</f>
        <v>1844</v>
      </c>
      <c r="O34" s="9">
        <f>(N34/N$34)*100</f>
        <v>100</v>
      </c>
      <c r="P34" s="8">
        <f>SUM(P25:P33)</f>
        <v>1768</v>
      </c>
      <c r="Q34" s="9">
        <f>(P34/P$34)*100</f>
        <v>100</v>
      </c>
      <c r="R34" s="8">
        <f>SUM(R25:R33)</f>
        <v>1770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D1:E1"/>
    <mergeCell ref="J1:K1"/>
    <mergeCell ref="P1:Q1"/>
    <mergeCell ref="L1:M1"/>
    <mergeCell ref="H1:I1"/>
    <mergeCell ref="F1:G1"/>
    <mergeCell ref="N1:O1"/>
  </mergeCells>
  <pageMargins left="0.7" right="0.7" top="0.75" bottom="0.75" header="0.3" footer="0.3"/>
  <pageSetup scale="72" orientation="portrait" r:id="rId1"/>
  <headerFooter>
    <oddHeader>&amp;L&amp;"Arial Narrow,Bold"&amp;16Spring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77088-6E88-41C4-8AE6-966E471CE0F8}">
  <sheetPr>
    <tabColor theme="4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5" width="5.42578125" style="1" customWidth="1"/>
    <col min="16" max="16" width="5.5703125" style="1" customWidth="1"/>
    <col min="17" max="19" width="5.42578125" style="1" customWidth="1"/>
    <col min="20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5</v>
      </c>
      <c r="B3" s="1" t="s">
        <v>2</v>
      </c>
      <c r="C3" s="14" t="s">
        <v>22</v>
      </c>
      <c r="D3" s="8">
        <v>11</v>
      </c>
      <c r="E3" s="9">
        <f>(D3/D$12)*100</f>
        <v>0.76976906927921618</v>
      </c>
      <c r="F3" s="8">
        <v>12</v>
      </c>
      <c r="G3" s="9">
        <f>(F3/F$12)*100</f>
        <v>0.9419152276295133</v>
      </c>
      <c r="H3" s="2">
        <v>8</v>
      </c>
      <c r="I3" s="9">
        <f>(H3/H$12)*100</f>
        <v>0.65359477124183007</v>
      </c>
      <c r="J3" s="2">
        <v>10</v>
      </c>
      <c r="K3" s="9">
        <f>(J3/J$12)*100</f>
        <v>0.85984522785898543</v>
      </c>
      <c r="L3" s="2">
        <v>10</v>
      </c>
      <c r="M3" s="9">
        <f>(L3/L$12)*100</f>
        <v>0.93808630393996251</v>
      </c>
      <c r="N3" s="2">
        <v>8</v>
      </c>
      <c r="O3" s="9">
        <f>(N3/N$12)*100</f>
        <v>0.8040201005025126</v>
      </c>
      <c r="P3" s="2">
        <v>8</v>
      </c>
      <c r="Q3" s="9">
        <f>(P3/P$12)*100</f>
        <v>0.81799591002045002</v>
      </c>
      <c r="R3" s="2">
        <v>5</v>
      </c>
      <c r="S3" s="9">
        <f>(R3/R$12)*100</f>
        <v>0.53248136315228967</v>
      </c>
    </row>
    <row r="4" spans="1:19" ht="17.25" customHeight="1" x14ac:dyDescent="0.2">
      <c r="C4" s="15" t="s">
        <v>16</v>
      </c>
      <c r="D4" s="8">
        <v>203</v>
      </c>
      <c r="E4" s="9">
        <f t="shared" ref="E4:E12" si="0">(D4/D$12)*100</f>
        <v>14.205738278516444</v>
      </c>
      <c r="F4" s="8">
        <v>177</v>
      </c>
      <c r="G4" s="9">
        <f t="shared" ref="G4:G12" si="1">(F4/F$12)*100</f>
        <v>13.893249607535321</v>
      </c>
      <c r="H4" s="2">
        <v>176</v>
      </c>
      <c r="I4" s="9">
        <f t="shared" ref="I4:I12" si="2">(H4/H$12)*100</f>
        <v>14.37908496732026</v>
      </c>
      <c r="J4" s="2">
        <v>177</v>
      </c>
      <c r="K4" s="9">
        <f t="shared" ref="K4:K12" si="3">(J4/J$12)*100</f>
        <v>15.219260533104043</v>
      </c>
      <c r="L4" s="2">
        <v>173</v>
      </c>
      <c r="M4" s="9">
        <f t="shared" ref="M4:M12" si="4">(L4/L$12)*100</f>
        <v>16.228893058161351</v>
      </c>
      <c r="N4" s="2">
        <v>163</v>
      </c>
      <c r="O4" s="9">
        <f t="shared" ref="O4:O12" si="5">(N4/N$12)*100</f>
        <v>16.381909547738694</v>
      </c>
      <c r="P4" s="2">
        <v>179</v>
      </c>
      <c r="Q4" s="9">
        <f t="shared" ref="Q4:Q12" si="6">(P4/P$12)*100</f>
        <v>18.302658486707564</v>
      </c>
      <c r="R4" s="2">
        <v>167</v>
      </c>
      <c r="S4" s="9">
        <f t="shared" ref="S4:S12" si="7">(R4/R$12)*100</f>
        <v>17.784877529286476</v>
      </c>
    </row>
    <row r="5" spans="1:19" ht="17.25" customHeight="1" x14ac:dyDescent="0.2">
      <c r="C5" s="15" t="s">
        <v>11</v>
      </c>
      <c r="D5" s="8"/>
      <c r="E5" s="9">
        <f t="shared" si="0"/>
        <v>0</v>
      </c>
      <c r="F5" s="8">
        <v>2</v>
      </c>
      <c r="G5" s="9">
        <f t="shared" si="1"/>
        <v>0.15698587127158556</v>
      </c>
      <c r="H5" s="2">
        <v>3</v>
      </c>
      <c r="I5" s="9">
        <f t="shared" si="2"/>
        <v>0.24509803921568626</v>
      </c>
      <c r="J5" s="2">
        <v>2</v>
      </c>
      <c r="K5" s="9">
        <f t="shared" si="3"/>
        <v>0.17196904557179707</v>
      </c>
      <c r="L5" s="2">
        <v>3</v>
      </c>
      <c r="M5" s="9">
        <f t="shared" si="4"/>
        <v>0.28142589118198874</v>
      </c>
      <c r="N5" s="2">
        <v>2</v>
      </c>
      <c r="O5" s="9">
        <f t="shared" si="5"/>
        <v>0.20100502512562815</v>
      </c>
      <c r="P5" s="2">
        <v>0</v>
      </c>
      <c r="Q5" s="9">
        <f t="shared" si="6"/>
        <v>0</v>
      </c>
      <c r="R5" s="2">
        <v>1</v>
      </c>
      <c r="S5" s="9">
        <f t="shared" si="7"/>
        <v>0.10649627263045794</v>
      </c>
    </row>
    <row r="6" spans="1:19" ht="17.25" customHeight="1" x14ac:dyDescent="0.2">
      <c r="C6" s="15" t="s">
        <v>17</v>
      </c>
      <c r="D6" s="8">
        <v>35</v>
      </c>
      <c r="E6" s="9">
        <f t="shared" si="0"/>
        <v>2.4492652204338698</v>
      </c>
      <c r="F6" s="8">
        <v>30</v>
      </c>
      <c r="G6" s="9">
        <f t="shared" si="1"/>
        <v>2.3547880690737837</v>
      </c>
      <c r="H6" s="2">
        <v>33</v>
      </c>
      <c r="I6" s="9">
        <f t="shared" si="2"/>
        <v>2.6960784313725492</v>
      </c>
      <c r="J6" s="2">
        <v>37</v>
      </c>
      <c r="K6" s="9">
        <f t="shared" si="3"/>
        <v>3.181427343078246</v>
      </c>
      <c r="L6" s="2">
        <v>31</v>
      </c>
      <c r="M6" s="9">
        <f t="shared" si="4"/>
        <v>2.908067542213884</v>
      </c>
      <c r="N6" s="2">
        <v>35</v>
      </c>
      <c r="O6" s="9">
        <f t="shared" si="5"/>
        <v>3.5175879396984926</v>
      </c>
      <c r="P6" s="2">
        <v>30</v>
      </c>
      <c r="Q6" s="9">
        <f t="shared" si="6"/>
        <v>3.0674846625766872</v>
      </c>
      <c r="R6" s="2">
        <v>27</v>
      </c>
      <c r="S6" s="9">
        <f t="shared" si="7"/>
        <v>2.8753993610223643</v>
      </c>
    </row>
    <row r="7" spans="1:19" ht="17.25" customHeight="1" x14ac:dyDescent="0.2">
      <c r="C7" s="15" t="s">
        <v>12</v>
      </c>
      <c r="D7" s="8">
        <v>196</v>
      </c>
      <c r="E7" s="9">
        <f t="shared" si="0"/>
        <v>13.71588523442967</v>
      </c>
      <c r="F7" s="8">
        <v>191</v>
      </c>
      <c r="G7" s="9">
        <f t="shared" si="1"/>
        <v>14.992150706436421</v>
      </c>
      <c r="H7" s="2">
        <v>174</v>
      </c>
      <c r="I7" s="9">
        <f t="shared" si="2"/>
        <v>14.215686274509803</v>
      </c>
      <c r="J7" s="2">
        <v>159</v>
      </c>
      <c r="K7" s="9">
        <f t="shared" si="3"/>
        <v>13.671539122957869</v>
      </c>
      <c r="L7" s="2">
        <v>139</v>
      </c>
      <c r="M7" s="9">
        <f t="shared" si="4"/>
        <v>13.03939962476548</v>
      </c>
      <c r="N7" s="2">
        <v>141</v>
      </c>
      <c r="O7" s="9">
        <f t="shared" si="5"/>
        <v>14.170854271356784</v>
      </c>
      <c r="P7" s="2">
        <v>144</v>
      </c>
      <c r="Q7" s="9">
        <f t="shared" si="6"/>
        <v>14.723926380368098</v>
      </c>
      <c r="R7" s="2">
        <v>134</v>
      </c>
      <c r="S7" s="9">
        <f t="shared" si="7"/>
        <v>14.270500532481364</v>
      </c>
    </row>
    <row r="8" spans="1:19" ht="17.25" customHeight="1" x14ac:dyDescent="0.2">
      <c r="C8" s="15" t="s">
        <v>13</v>
      </c>
      <c r="D8" s="8">
        <v>1</v>
      </c>
      <c r="E8" s="9">
        <f t="shared" si="0"/>
        <v>6.997900629811056E-2</v>
      </c>
      <c r="F8" s="8">
        <v>1</v>
      </c>
      <c r="G8" s="9">
        <f t="shared" si="1"/>
        <v>7.8492935635792779E-2</v>
      </c>
      <c r="H8" s="2">
        <v>1</v>
      </c>
      <c r="I8" s="9">
        <f t="shared" si="2"/>
        <v>8.1699346405228759E-2</v>
      </c>
      <c r="J8" s="2">
        <v>0</v>
      </c>
      <c r="K8" s="9">
        <f t="shared" si="3"/>
        <v>0</v>
      </c>
      <c r="L8" s="2">
        <v>0</v>
      </c>
      <c r="M8" s="9">
        <f t="shared" si="4"/>
        <v>0</v>
      </c>
      <c r="N8" s="2">
        <v>0</v>
      </c>
      <c r="O8" s="9">
        <f t="shared" si="5"/>
        <v>0</v>
      </c>
      <c r="P8" s="2">
        <v>0</v>
      </c>
      <c r="Q8" s="9">
        <f t="shared" si="6"/>
        <v>0</v>
      </c>
      <c r="R8" s="2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905</v>
      </c>
      <c r="E9" s="9">
        <f t="shared" si="0"/>
        <v>63.33100069979006</v>
      </c>
      <c r="F9" s="8">
        <v>783</v>
      </c>
      <c r="G9" s="9">
        <f t="shared" si="1"/>
        <v>61.459968602825739</v>
      </c>
      <c r="H9" s="2">
        <v>751</v>
      </c>
      <c r="I9" s="9">
        <f t="shared" si="2"/>
        <v>61.356209150326805</v>
      </c>
      <c r="J9" s="2">
        <v>695</v>
      </c>
      <c r="K9" s="9">
        <f t="shared" si="3"/>
        <v>59.759243336199489</v>
      </c>
      <c r="L9" s="2">
        <v>631</v>
      </c>
      <c r="M9" s="9">
        <f t="shared" si="4"/>
        <v>59.193245778611633</v>
      </c>
      <c r="N9" s="2">
        <v>568</v>
      </c>
      <c r="O9" s="9">
        <f t="shared" si="5"/>
        <v>57.085427135678387</v>
      </c>
      <c r="P9" s="2">
        <v>557</v>
      </c>
      <c r="Q9" s="9">
        <f t="shared" si="6"/>
        <v>56.952965235173828</v>
      </c>
      <c r="R9" s="2">
        <v>547</v>
      </c>
      <c r="S9" s="9">
        <f t="shared" si="7"/>
        <v>58.253461128860494</v>
      </c>
    </row>
    <row r="10" spans="1:19" ht="17.25" customHeight="1" x14ac:dyDescent="0.2">
      <c r="C10" s="15" t="s">
        <v>15</v>
      </c>
      <c r="D10" s="8">
        <v>43</v>
      </c>
      <c r="E10" s="9">
        <f t="shared" si="0"/>
        <v>3.0090972708187542</v>
      </c>
      <c r="F10" s="8">
        <v>46</v>
      </c>
      <c r="G10" s="9">
        <f t="shared" si="1"/>
        <v>3.6106750392464679</v>
      </c>
      <c r="H10" s="2">
        <v>40</v>
      </c>
      <c r="I10" s="9">
        <f t="shared" si="2"/>
        <v>3.2679738562091507</v>
      </c>
      <c r="J10" s="2">
        <v>46</v>
      </c>
      <c r="K10" s="9">
        <f t="shared" si="3"/>
        <v>3.9552880481513326</v>
      </c>
      <c r="L10" s="2">
        <v>46</v>
      </c>
      <c r="M10" s="9">
        <f t="shared" si="4"/>
        <v>4.3151969981238274</v>
      </c>
      <c r="N10" s="2">
        <v>49</v>
      </c>
      <c r="O10" s="9">
        <f t="shared" si="5"/>
        <v>4.924623115577889</v>
      </c>
      <c r="P10" s="2">
        <v>42</v>
      </c>
      <c r="Q10" s="9">
        <f t="shared" si="6"/>
        <v>4.294478527607362</v>
      </c>
      <c r="R10" s="2">
        <v>33</v>
      </c>
      <c r="S10" s="9">
        <f t="shared" si="7"/>
        <v>3.5143769968051117</v>
      </c>
    </row>
    <row r="11" spans="1:19" ht="17.25" customHeight="1" x14ac:dyDescent="0.2">
      <c r="C11" s="15" t="s">
        <v>18</v>
      </c>
      <c r="D11" s="8">
        <v>35</v>
      </c>
      <c r="E11" s="9">
        <f t="shared" si="0"/>
        <v>2.4492652204338698</v>
      </c>
      <c r="F11" s="8">
        <v>32</v>
      </c>
      <c r="G11" s="9">
        <f t="shared" si="1"/>
        <v>2.5117739403453689</v>
      </c>
      <c r="H11" s="2">
        <v>38</v>
      </c>
      <c r="I11" s="9">
        <f t="shared" si="2"/>
        <v>3.1045751633986929</v>
      </c>
      <c r="J11" s="2">
        <v>37</v>
      </c>
      <c r="K11" s="9">
        <f t="shared" si="3"/>
        <v>3.181427343078246</v>
      </c>
      <c r="L11" s="2">
        <v>33</v>
      </c>
      <c r="M11" s="9">
        <f t="shared" si="4"/>
        <v>3.095684803001876</v>
      </c>
      <c r="N11" s="2">
        <v>29</v>
      </c>
      <c r="O11" s="9">
        <f t="shared" si="5"/>
        <v>2.9145728643216082</v>
      </c>
      <c r="P11" s="2">
        <v>18</v>
      </c>
      <c r="Q11" s="9">
        <f t="shared" si="6"/>
        <v>1.8404907975460123</v>
      </c>
      <c r="R11" s="2">
        <v>25</v>
      </c>
      <c r="S11" s="9">
        <f t="shared" si="7"/>
        <v>2.6624068157614484</v>
      </c>
    </row>
    <row r="12" spans="1:19" ht="17.25" customHeight="1" x14ac:dyDescent="0.2">
      <c r="C12" s="15" t="s">
        <v>6</v>
      </c>
      <c r="D12" s="8">
        <v>1429</v>
      </c>
      <c r="E12" s="9">
        <f t="shared" si="0"/>
        <v>100</v>
      </c>
      <c r="F12" s="8">
        <f>SUM(F3:F11)</f>
        <v>1274</v>
      </c>
      <c r="G12" s="9">
        <f t="shared" si="1"/>
        <v>100</v>
      </c>
      <c r="H12" s="2">
        <f>SUM(H3:H11)</f>
        <v>1224</v>
      </c>
      <c r="I12" s="9">
        <f t="shared" si="2"/>
        <v>100</v>
      </c>
      <c r="J12" s="2">
        <f>SUM(J3:J11)</f>
        <v>1163</v>
      </c>
      <c r="K12" s="9">
        <f t="shared" si="3"/>
        <v>100</v>
      </c>
      <c r="L12" s="2">
        <f>SUM(L3:L11)</f>
        <v>1066</v>
      </c>
      <c r="M12" s="9">
        <f t="shared" si="4"/>
        <v>100</v>
      </c>
      <c r="N12" s="2">
        <f>SUM(N3:N11)</f>
        <v>995</v>
      </c>
      <c r="O12" s="9">
        <f t="shared" si="5"/>
        <v>100</v>
      </c>
      <c r="P12" s="2">
        <f>SUM(P3:P11)</f>
        <v>978</v>
      </c>
      <c r="Q12" s="9">
        <f t="shared" si="6"/>
        <v>100</v>
      </c>
      <c r="R12" s="2">
        <f>SUM(R3:R11)</f>
        <v>939</v>
      </c>
      <c r="S12" s="9">
        <f t="shared" si="7"/>
        <v>100</v>
      </c>
    </row>
    <row r="13" spans="1:19" ht="17.25" customHeight="1" thickBot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</row>
    <row r="14" spans="1:19" ht="17.25" customHeight="1" thickTop="1" x14ac:dyDescent="0.2">
      <c r="B14" s="11" t="s">
        <v>3</v>
      </c>
      <c r="C14" s="14" t="s">
        <v>22</v>
      </c>
      <c r="D14" s="12">
        <v>23</v>
      </c>
      <c r="E14" s="13">
        <f t="shared" ref="E14:E23" si="8">(D14/D$23)*100</f>
        <v>1.1586901763224182</v>
      </c>
      <c r="F14" s="12">
        <v>20</v>
      </c>
      <c r="G14" s="13">
        <f t="shared" ref="G14:G23" si="9">(F14/F$23)*100</f>
        <v>1.1179429849077696</v>
      </c>
      <c r="H14" s="12">
        <v>14</v>
      </c>
      <c r="I14" s="13">
        <f t="shared" ref="I14:I23" si="10">(H14/H$23)*100</f>
        <v>0.80137378362907852</v>
      </c>
      <c r="J14" s="12">
        <v>19</v>
      </c>
      <c r="K14" s="13">
        <f t="shared" ref="K14:K23" si="11">(J14/J$23)*100</f>
        <v>1.1078717201166182</v>
      </c>
      <c r="L14" s="12">
        <v>10</v>
      </c>
      <c r="M14" s="13">
        <f t="shared" ref="M14:M23" si="12">(L14/L$23)*100</f>
        <v>0.61124694376528121</v>
      </c>
      <c r="N14" s="12">
        <v>18</v>
      </c>
      <c r="O14" s="13">
        <f t="shared" ref="O14:O23" si="13">(N14/N$23)*100</f>
        <v>1.2024048096192386</v>
      </c>
      <c r="P14" s="12">
        <v>28</v>
      </c>
      <c r="Q14" s="13">
        <f t="shared" ref="Q14:Q23" si="14">(P14/P$23)*100</f>
        <v>1.9230769230769231</v>
      </c>
      <c r="R14" s="12">
        <v>28</v>
      </c>
      <c r="S14" s="13">
        <f t="shared" ref="S14:S23" si="15">(R14/R$23)*100</f>
        <v>1.9337016574585635</v>
      </c>
    </row>
    <row r="15" spans="1:19" ht="17.25" customHeight="1" x14ac:dyDescent="0.2">
      <c r="C15" s="15" t="s">
        <v>16</v>
      </c>
      <c r="D15" s="8">
        <v>341</v>
      </c>
      <c r="E15" s="9">
        <f t="shared" si="8"/>
        <v>17.178841309823678</v>
      </c>
      <c r="F15" s="8">
        <v>343</v>
      </c>
      <c r="G15" s="9">
        <f t="shared" si="9"/>
        <v>19.172722191168251</v>
      </c>
      <c r="H15" s="8">
        <v>353</v>
      </c>
      <c r="I15" s="9">
        <f t="shared" si="10"/>
        <v>20.206067544361765</v>
      </c>
      <c r="J15" s="8">
        <v>365</v>
      </c>
      <c r="K15" s="9">
        <f t="shared" si="11"/>
        <v>21.282798833819243</v>
      </c>
      <c r="L15" s="8">
        <v>359</v>
      </c>
      <c r="M15" s="9">
        <f t="shared" si="12"/>
        <v>21.943765281173594</v>
      </c>
      <c r="N15" s="8">
        <v>331</v>
      </c>
      <c r="O15" s="9">
        <f t="shared" si="13"/>
        <v>22.110888443553776</v>
      </c>
      <c r="P15" s="8">
        <v>336</v>
      </c>
      <c r="Q15" s="9">
        <f t="shared" si="14"/>
        <v>23.076923076923077</v>
      </c>
      <c r="R15" s="8">
        <v>347</v>
      </c>
      <c r="S15" s="9">
        <f t="shared" si="15"/>
        <v>23.964088397790057</v>
      </c>
    </row>
    <row r="16" spans="1:19" ht="17.25" customHeight="1" x14ac:dyDescent="0.2">
      <c r="C16" s="15" t="s">
        <v>11</v>
      </c>
      <c r="D16" s="8">
        <v>2</v>
      </c>
      <c r="E16" s="9">
        <f t="shared" si="8"/>
        <v>0.10075566750629722</v>
      </c>
      <c r="F16" s="8">
        <v>2</v>
      </c>
      <c r="G16" s="9">
        <f t="shared" si="9"/>
        <v>0.11179429849077697</v>
      </c>
      <c r="H16" s="8">
        <v>3</v>
      </c>
      <c r="I16" s="9">
        <f t="shared" si="10"/>
        <v>0.17172295363480253</v>
      </c>
      <c r="J16" s="8">
        <v>2</v>
      </c>
      <c r="K16" s="9">
        <f t="shared" si="11"/>
        <v>0.11661807580174927</v>
      </c>
      <c r="L16" s="8"/>
      <c r="M16" s="9">
        <f t="shared" si="12"/>
        <v>0</v>
      </c>
      <c r="N16" s="8">
        <v>1</v>
      </c>
      <c r="O16" s="9">
        <f t="shared" si="13"/>
        <v>6.6800267201068811E-2</v>
      </c>
      <c r="P16" s="8">
        <v>2</v>
      </c>
      <c r="Q16" s="9">
        <f t="shared" si="14"/>
        <v>0.13736263736263737</v>
      </c>
      <c r="R16" s="8">
        <v>1</v>
      </c>
      <c r="S16" s="9">
        <f t="shared" si="15"/>
        <v>6.9060773480662974E-2</v>
      </c>
    </row>
    <row r="17" spans="2:19" ht="17.25" customHeight="1" x14ac:dyDescent="0.2">
      <c r="C17" s="15" t="s">
        <v>17</v>
      </c>
      <c r="D17" s="8">
        <v>46</v>
      </c>
      <c r="E17" s="9">
        <f t="shared" si="8"/>
        <v>2.3173803526448364</v>
      </c>
      <c r="F17" s="8">
        <v>45</v>
      </c>
      <c r="G17" s="9">
        <f t="shared" si="9"/>
        <v>2.5153717160424818</v>
      </c>
      <c r="H17" s="8">
        <v>45</v>
      </c>
      <c r="I17" s="9">
        <f t="shared" si="10"/>
        <v>2.5758443045220378</v>
      </c>
      <c r="J17" s="8">
        <v>46</v>
      </c>
      <c r="K17" s="9">
        <f t="shared" si="11"/>
        <v>2.6822157434402332</v>
      </c>
      <c r="L17" s="8">
        <v>54</v>
      </c>
      <c r="M17" s="9">
        <f t="shared" si="12"/>
        <v>3.3007334963325183</v>
      </c>
      <c r="N17" s="8">
        <v>47</v>
      </c>
      <c r="O17" s="9">
        <f t="shared" si="13"/>
        <v>3.1396125584502341</v>
      </c>
      <c r="P17" s="8">
        <v>41</v>
      </c>
      <c r="Q17" s="9">
        <f t="shared" si="14"/>
        <v>2.8159340659340661</v>
      </c>
      <c r="R17" s="8">
        <v>46</v>
      </c>
      <c r="S17" s="9">
        <f t="shared" si="15"/>
        <v>3.1767955801104977</v>
      </c>
    </row>
    <row r="18" spans="2:19" ht="17.25" customHeight="1" x14ac:dyDescent="0.2">
      <c r="C18" s="15" t="s">
        <v>12</v>
      </c>
      <c r="D18" s="8">
        <v>243</v>
      </c>
      <c r="E18" s="9">
        <f t="shared" si="8"/>
        <v>12.241813602015112</v>
      </c>
      <c r="F18" s="8">
        <v>211</v>
      </c>
      <c r="G18" s="9">
        <f t="shared" si="9"/>
        <v>11.794298490776971</v>
      </c>
      <c r="H18" s="8">
        <v>214</v>
      </c>
      <c r="I18" s="9">
        <f t="shared" si="10"/>
        <v>12.249570692615913</v>
      </c>
      <c r="J18" s="8">
        <v>198</v>
      </c>
      <c r="K18" s="9">
        <f t="shared" si="11"/>
        <v>11.545189504373178</v>
      </c>
      <c r="L18" s="8">
        <v>191</v>
      </c>
      <c r="M18" s="9">
        <f t="shared" si="12"/>
        <v>11.67481662591687</v>
      </c>
      <c r="N18" s="8">
        <v>173</v>
      </c>
      <c r="O18" s="9">
        <f t="shared" si="13"/>
        <v>11.556446225784903</v>
      </c>
      <c r="P18" s="8">
        <v>170</v>
      </c>
      <c r="Q18" s="9">
        <f t="shared" si="14"/>
        <v>11.675824175824175</v>
      </c>
      <c r="R18" s="8">
        <v>186</v>
      </c>
      <c r="S18" s="9">
        <f t="shared" si="15"/>
        <v>12.845303867403315</v>
      </c>
    </row>
    <row r="19" spans="2:19" ht="17.25" customHeight="1" x14ac:dyDescent="0.2">
      <c r="C19" s="15" t="s">
        <v>13</v>
      </c>
      <c r="D19" s="8">
        <v>2</v>
      </c>
      <c r="E19" s="9">
        <f t="shared" si="8"/>
        <v>0.10075566750629722</v>
      </c>
      <c r="F19" s="8">
        <v>1</v>
      </c>
      <c r="G19" s="9">
        <f t="shared" si="9"/>
        <v>5.5897149245388487E-2</v>
      </c>
      <c r="H19" s="8">
        <v>2</v>
      </c>
      <c r="I19" s="9">
        <f t="shared" si="10"/>
        <v>0.11448196908986834</v>
      </c>
      <c r="J19" s="8">
        <v>2</v>
      </c>
      <c r="K19" s="9">
        <f t="shared" si="11"/>
        <v>0.11661807580174927</v>
      </c>
      <c r="L19" s="8">
        <v>2</v>
      </c>
      <c r="M19" s="9">
        <f t="shared" si="12"/>
        <v>0.12224938875305623</v>
      </c>
      <c r="N19" s="8">
        <v>1</v>
      </c>
      <c r="O19" s="9">
        <f t="shared" si="13"/>
        <v>6.6800267201068811E-2</v>
      </c>
      <c r="P19" s="8">
        <v>1</v>
      </c>
      <c r="Q19" s="9">
        <f t="shared" si="14"/>
        <v>6.8681318681318687E-2</v>
      </c>
      <c r="R19" s="8">
        <v>1</v>
      </c>
      <c r="S19" s="9">
        <f t="shared" si="15"/>
        <v>6.9060773480662974E-2</v>
      </c>
    </row>
    <row r="20" spans="2:19" ht="17.25" customHeight="1" x14ac:dyDescent="0.2">
      <c r="C20" s="15" t="s">
        <v>14</v>
      </c>
      <c r="D20" s="8">
        <v>1212</v>
      </c>
      <c r="E20" s="9">
        <f t="shared" si="8"/>
        <v>61.057934508816125</v>
      </c>
      <c r="F20" s="8">
        <v>1053</v>
      </c>
      <c r="G20" s="9">
        <f t="shared" si="9"/>
        <v>58.859698155394078</v>
      </c>
      <c r="H20" s="8">
        <v>987</v>
      </c>
      <c r="I20" s="9">
        <f t="shared" si="10"/>
        <v>56.49685174585003</v>
      </c>
      <c r="J20" s="8">
        <v>962</v>
      </c>
      <c r="K20" s="9">
        <f t="shared" si="11"/>
        <v>56.093294460641395</v>
      </c>
      <c r="L20" s="8">
        <v>905</v>
      </c>
      <c r="M20" s="9">
        <f t="shared" si="12"/>
        <v>55.317848410757939</v>
      </c>
      <c r="N20" s="8">
        <v>832</v>
      </c>
      <c r="O20" s="9">
        <f t="shared" si="13"/>
        <v>55.577822311289246</v>
      </c>
      <c r="P20" s="8">
        <v>787</v>
      </c>
      <c r="Q20" s="9">
        <f t="shared" si="14"/>
        <v>54.052197802197796</v>
      </c>
      <c r="R20" s="8">
        <v>743</v>
      </c>
      <c r="S20" s="9">
        <f t="shared" si="15"/>
        <v>51.312154696132595</v>
      </c>
    </row>
    <row r="21" spans="2:19" ht="17.25" customHeight="1" x14ac:dyDescent="0.2">
      <c r="C21" s="15" t="s">
        <v>15</v>
      </c>
      <c r="D21" s="8">
        <v>70</v>
      </c>
      <c r="E21" s="9">
        <f t="shared" si="8"/>
        <v>3.5264483627204033</v>
      </c>
      <c r="F21" s="8">
        <v>74</v>
      </c>
      <c r="G21" s="9">
        <f t="shared" si="9"/>
        <v>4.1363890441587481</v>
      </c>
      <c r="H21" s="8">
        <v>89</v>
      </c>
      <c r="I21" s="9">
        <f t="shared" si="10"/>
        <v>5.094447624499141</v>
      </c>
      <c r="J21" s="8">
        <v>76</v>
      </c>
      <c r="K21" s="9">
        <f t="shared" si="11"/>
        <v>4.4314868804664727</v>
      </c>
      <c r="L21" s="8">
        <v>64</v>
      </c>
      <c r="M21" s="9">
        <f t="shared" si="12"/>
        <v>3.9119804400977993</v>
      </c>
      <c r="N21" s="8">
        <v>61</v>
      </c>
      <c r="O21" s="9">
        <f t="shared" si="13"/>
        <v>4.0748162992651968</v>
      </c>
      <c r="P21" s="8">
        <v>64</v>
      </c>
      <c r="Q21" s="9">
        <f t="shared" si="14"/>
        <v>4.395604395604396</v>
      </c>
      <c r="R21" s="8">
        <v>65</v>
      </c>
      <c r="S21" s="9">
        <f t="shared" si="15"/>
        <v>4.4889502762430942</v>
      </c>
    </row>
    <row r="22" spans="2:19" ht="17.25" customHeight="1" x14ac:dyDescent="0.2">
      <c r="C22" s="15" t="s">
        <v>18</v>
      </c>
      <c r="D22" s="8">
        <v>46</v>
      </c>
      <c r="E22" s="9">
        <f t="shared" si="8"/>
        <v>2.3173803526448364</v>
      </c>
      <c r="F22" s="8">
        <v>40</v>
      </c>
      <c r="G22" s="9">
        <f t="shared" si="9"/>
        <v>2.2358859698155391</v>
      </c>
      <c r="H22" s="8">
        <v>40</v>
      </c>
      <c r="I22" s="9">
        <f t="shared" si="10"/>
        <v>2.2896393817973668</v>
      </c>
      <c r="J22" s="8">
        <v>45</v>
      </c>
      <c r="K22" s="9">
        <f t="shared" si="11"/>
        <v>2.6239067055393588</v>
      </c>
      <c r="L22" s="8">
        <v>51</v>
      </c>
      <c r="M22" s="9">
        <f t="shared" si="12"/>
        <v>3.1173594132029341</v>
      </c>
      <c r="N22" s="8">
        <v>33</v>
      </c>
      <c r="O22" s="9">
        <f t="shared" si="13"/>
        <v>2.2044088176352705</v>
      </c>
      <c r="P22" s="8">
        <v>27</v>
      </c>
      <c r="Q22" s="9">
        <f t="shared" si="14"/>
        <v>1.8543956043956045</v>
      </c>
      <c r="R22" s="8">
        <v>31</v>
      </c>
      <c r="S22" s="9">
        <f t="shared" si="15"/>
        <v>2.1408839779005526</v>
      </c>
    </row>
    <row r="23" spans="2:19" ht="17.25" customHeight="1" x14ac:dyDescent="0.2">
      <c r="C23" s="15" t="s">
        <v>6</v>
      </c>
      <c r="D23" s="8">
        <v>1985</v>
      </c>
      <c r="E23" s="9">
        <f t="shared" si="8"/>
        <v>100</v>
      </c>
      <c r="F23" s="8">
        <f>SUM(F14:F22)</f>
        <v>1789</v>
      </c>
      <c r="G23" s="9">
        <f t="shared" si="9"/>
        <v>100</v>
      </c>
      <c r="H23" s="8">
        <f>SUM(H14:H22)</f>
        <v>1747</v>
      </c>
      <c r="I23" s="9">
        <f t="shared" si="10"/>
        <v>100</v>
      </c>
      <c r="J23" s="8">
        <f>SUM(J14:J22)</f>
        <v>1715</v>
      </c>
      <c r="K23" s="9">
        <f t="shared" si="11"/>
        <v>100</v>
      </c>
      <c r="L23" s="8">
        <f>SUM(L14:L22)</f>
        <v>1636</v>
      </c>
      <c r="M23" s="9">
        <f t="shared" si="12"/>
        <v>100</v>
      </c>
      <c r="N23" s="8">
        <f>SUM(N14:N22)</f>
        <v>1497</v>
      </c>
      <c r="O23" s="9">
        <f t="shared" si="13"/>
        <v>100</v>
      </c>
      <c r="P23" s="8">
        <f>SUM(P14:P22)</f>
        <v>1456</v>
      </c>
      <c r="Q23" s="9">
        <f t="shared" si="14"/>
        <v>100</v>
      </c>
      <c r="R23" s="8">
        <f>SUM(R14:R22)</f>
        <v>1448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12">
        <f t="shared" ref="D25:F33" si="16">SUM(D3,D14)</f>
        <v>34</v>
      </c>
      <c r="E25" s="13">
        <f>(D25/D$34)*100</f>
        <v>0.99589923842999406</v>
      </c>
      <c r="F25" s="12">
        <f t="shared" si="16"/>
        <v>32</v>
      </c>
      <c r="G25" s="13">
        <f>(F25/F$34)*100</f>
        <v>1.0447273914462945</v>
      </c>
      <c r="H25" s="12">
        <f t="shared" ref="H25:L33" si="17">SUM(H3,H14)</f>
        <v>22</v>
      </c>
      <c r="I25" s="13">
        <f>(H25/H$34)*100</f>
        <v>0.74049141703130261</v>
      </c>
      <c r="J25" s="12">
        <f t="shared" ref="J25:J33" si="18">SUM(J3,J14)</f>
        <v>29</v>
      </c>
      <c r="K25" s="13">
        <f>(J25/J$34)*100</f>
        <v>1.0076441973592773</v>
      </c>
      <c r="L25" s="12">
        <f t="shared" si="17"/>
        <v>20</v>
      </c>
      <c r="M25" s="13">
        <f>(L25/L$34)*100</f>
        <v>0.74019245003700962</v>
      </c>
      <c r="N25" s="12">
        <f t="shared" ref="N25:P33" si="19">SUM(N3,N14)</f>
        <v>26</v>
      </c>
      <c r="O25" s="13">
        <f>(N25/N$34)*100</f>
        <v>1.043338683788122</v>
      </c>
      <c r="P25" s="12">
        <f t="shared" si="19"/>
        <v>36</v>
      </c>
      <c r="Q25" s="13">
        <f>(P25/P$34)*100</f>
        <v>1.4790468364831553</v>
      </c>
      <c r="R25" s="12">
        <f t="shared" ref="R25" si="20">SUM(R3,R14)</f>
        <v>33</v>
      </c>
      <c r="S25" s="13">
        <f>(R25/R$34)*100</f>
        <v>1.3824884792626728</v>
      </c>
    </row>
    <row r="26" spans="2:19" ht="17.25" customHeight="1" x14ac:dyDescent="0.2">
      <c r="C26" s="15" t="s">
        <v>16</v>
      </c>
      <c r="D26" s="8">
        <f t="shared" si="16"/>
        <v>544</v>
      </c>
      <c r="E26" s="9">
        <f t="shared" ref="E26:E33" si="21">(D26/D$34)*100</f>
        <v>15.934387814879905</v>
      </c>
      <c r="F26" s="8">
        <f t="shared" si="16"/>
        <v>520</v>
      </c>
      <c r="G26" s="9">
        <f t="shared" ref="G26:G33" si="22">(F26/F$34)*100</f>
        <v>16.976820111002286</v>
      </c>
      <c r="H26" s="8">
        <f t="shared" si="17"/>
        <v>529</v>
      </c>
      <c r="I26" s="9">
        <f t="shared" ref="I26:I33" si="23">(H26/H$34)*100</f>
        <v>17.805452709525412</v>
      </c>
      <c r="J26" s="8">
        <f t="shared" si="18"/>
        <v>542</v>
      </c>
      <c r="K26" s="9">
        <f t="shared" ref="K26:K33" si="24">(J26/J$34)*100</f>
        <v>18.832522585128562</v>
      </c>
      <c r="L26" s="8">
        <f t="shared" si="17"/>
        <v>532</v>
      </c>
      <c r="M26" s="9">
        <f t="shared" ref="M26:M33" si="25">(L26/L$34)*100</f>
        <v>19.689119170984455</v>
      </c>
      <c r="N26" s="8">
        <f t="shared" si="19"/>
        <v>494</v>
      </c>
      <c r="O26" s="9">
        <f t="shared" ref="O26:O33" si="26">(N26/N$34)*100</f>
        <v>19.823434991974317</v>
      </c>
      <c r="P26" s="8">
        <f t="shared" si="19"/>
        <v>515</v>
      </c>
      <c r="Q26" s="9">
        <f t="shared" ref="Q26:Q33" si="27">(P26/P$34)*100</f>
        <v>21.15858668857847</v>
      </c>
      <c r="R26" s="8">
        <f t="shared" ref="R26" si="28">SUM(R4,R15)</f>
        <v>514</v>
      </c>
      <c r="S26" s="9">
        <f t="shared" ref="S26:S33" si="29">(R26/R$34)*100</f>
        <v>21.533305404273147</v>
      </c>
    </row>
    <row r="27" spans="2:19" ht="17.25" customHeight="1" x14ac:dyDescent="0.2">
      <c r="C27" s="15" t="s">
        <v>11</v>
      </c>
      <c r="D27" s="8">
        <f t="shared" si="16"/>
        <v>2</v>
      </c>
      <c r="E27" s="9">
        <f t="shared" si="21"/>
        <v>5.8582308142940832E-2</v>
      </c>
      <c r="F27" s="8">
        <f t="shared" si="16"/>
        <v>4</v>
      </c>
      <c r="G27" s="9">
        <f t="shared" si="22"/>
        <v>0.13059092393078681</v>
      </c>
      <c r="H27" s="8">
        <f t="shared" si="17"/>
        <v>6</v>
      </c>
      <c r="I27" s="9">
        <f t="shared" si="23"/>
        <v>0.20195220464490071</v>
      </c>
      <c r="J27" s="8">
        <f t="shared" si="18"/>
        <v>4</v>
      </c>
      <c r="K27" s="9">
        <f t="shared" si="24"/>
        <v>0.13898540653231412</v>
      </c>
      <c r="L27" s="8">
        <f t="shared" si="17"/>
        <v>3</v>
      </c>
      <c r="M27" s="9">
        <f t="shared" si="25"/>
        <v>0.11102886750555144</v>
      </c>
      <c r="N27" s="8">
        <f t="shared" si="19"/>
        <v>3</v>
      </c>
      <c r="O27" s="9">
        <f t="shared" si="26"/>
        <v>0.1203852327447833</v>
      </c>
      <c r="P27" s="8">
        <f t="shared" si="19"/>
        <v>2</v>
      </c>
      <c r="Q27" s="9">
        <f t="shared" si="27"/>
        <v>8.2169268693508629E-2</v>
      </c>
      <c r="R27" s="8">
        <f t="shared" ref="R27" si="30">SUM(R5,R16)</f>
        <v>2</v>
      </c>
      <c r="S27" s="9">
        <f t="shared" si="29"/>
        <v>8.3787180561374103E-2</v>
      </c>
    </row>
    <row r="28" spans="2:19" ht="17.25" customHeight="1" x14ac:dyDescent="0.2">
      <c r="C28" s="15" t="s">
        <v>17</v>
      </c>
      <c r="D28" s="8">
        <f t="shared" si="16"/>
        <v>81</v>
      </c>
      <c r="E28" s="9">
        <f t="shared" si="21"/>
        <v>2.3725834797891037</v>
      </c>
      <c r="F28" s="8">
        <f t="shared" si="16"/>
        <v>75</v>
      </c>
      <c r="G28" s="9">
        <f t="shared" si="22"/>
        <v>2.4485798237022527</v>
      </c>
      <c r="H28" s="8">
        <f t="shared" si="17"/>
        <v>78</v>
      </c>
      <c r="I28" s="9">
        <f t="shared" si="23"/>
        <v>2.625378660383709</v>
      </c>
      <c r="J28" s="8">
        <f t="shared" si="18"/>
        <v>83</v>
      </c>
      <c r="K28" s="9">
        <f t="shared" si="24"/>
        <v>2.8839471855455177</v>
      </c>
      <c r="L28" s="8">
        <f t="shared" si="17"/>
        <v>85</v>
      </c>
      <c r="M28" s="9">
        <f t="shared" si="25"/>
        <v>3.1458179126572907</v>
      </c>
      <c r="N28" s="8">
        <f t="shared" si="19"/>
        <v>82</v>
      </c>
      <c r="O28" s="9">
        <f t="shared" si="26"/>
        <v>3.2905296950240768</v>
      </c>
      <c r="P28" s="8">
        <f t="shared" si="19"/>
        <v>71</v>
      </c>
      <c r="Q28" s="9">
        <f t="shared" si="27"/>
        <v>2.9170090386195566</v>
      </c>
      <c r="R28" s="8">
        <f t="shared" ref="R28" si="31">SUM(R6,R17)</f>
        <v>73</v>
      </c>
      <c r="S28" s="9">
        <f t="shared" si="29"/>
        <v>3.0582320904901548</v>
      </c>
    </row>
    <row r="29" spans="2:19" ht="17.25" customHeight="1" x14ac:dyDescent="0.2">
      <c r="C29" s="15" t="s">
        <v>12</v>
      </c>
      <c r="D29" s="8">
        <f t="shared" si="16"/>
        <v>439</v>
      </c>
      <c r="E29" s="9">
        <f t="shared" si="21"/>
        <v>12.858816637375512</v>
      </c>
      <c r="F29" s="8">
        <f t="shared" si="16"/>
        <v>402</v>
      </c>
      <c r="G29" s="9">
        <f t="shared" si="22"/>
        <v>13.124387855044075</v>
      </c>
      <c r="H29" s="8">
        <f t="shared" si="17"/>
        <v>388</v>
      </c>
      <c r="I29" s="9">
        <f t="shared" si="23"/>
        <v>13.059575900370247</v>
      </c>
      <c r="J29" s="8">
        <f t="shared" si="18"/>
        <v>357</v>
      </c>
      <c r="K29" s="9">
        <f t="shared" si="24"/>
        <v>12.404447533009035</v>
      </c>
      <c r="L29" s="8">
        <f t="shared" si="17"/>
        <v>330</v>
      </c>
      <c r="M29" s="9">
        <f t="shared" si="25"/>
        <v>12.213175425610659</v>
      </c>
      <c r="N29" s="8">
        <f t="shared" si="19"/>
        <v>314</v>
      </c>
      <c r="O29" s="9">
        <f t="shared" si="26"/>
        <v>12.60032102728732</v>
      </c>
      <c r="P29" s="8">
        <f t="shared" si="19"/>
        <v>314</v>
      </c>
      <c r="Q29" s="9">
        <f t="shared" si="27"/>
        <v>12.900575184880855</v>
      </c>
      <c r="R29" s="8">
        <f t="shared" ref="R29" si="32">SUM(R7,R18)</f>
        <v>320</v>
      </c>
      <c r="S29" s="9">
        <f t="shared" si="29"/>
        <v>13.405948889819857</v>
      </c>
    </row>
    <row r="30" spans="2:19" ht="17.25" customHeight="1" x14ac:dyDescent="0.2">
      <c r="C30" s="15" t="s">
        <v>13</v>
      </c>
      <c r="D30" s="8">
        <f t="shared" si="16"/>
        <v>3</v>
      </c>
      <c r="E30" s="9">
        <f t="shared" si="21"/>
        <v>8.7873462214411238E-2</v>
      </c>
      <c r="F30" s="8">
        <f t="shared" si="16"/>
        <v>2</v>
      </c>
      <c r="G30" s="9">
        <f t="shared" si="22"/>
        <v>6.5295461965393403E-2</v>
      </c>
      <c r="H30" s="8">
        <f t="shared" si="17"/>
        <v>3</v>
      </c>
      <c r="I30" s="9">
        <f t="shared" si="23"/>
        <v>0.10097610232245036</v>
      </c>
      <c r="J30" s="8">
        <f t="shared" si="18"/>
        <v>2</v>
      </c>
      <c r="K30" s="9">
        <f t="shared" si="24"/>
        <v>6.9492703266157058E-2</v>
      </c>
      <c r="L30" s="8">
        <f t="shared" si="17"/>
        <v>2</v>
      </c>
      <c r="M30" s="9">
        <f t="shared" si="25"/>
        <v>7.4019245003700954E-2</v>
      </c>
      <c r="N30" s="8">
        <f t="shared" si="19"/>
        <v>1</v>
      </c>
      <c r="O30" s="9">
        <f t="shared" si="26"/>
        <v>4.0128410914927769E-2</v>
      </c>
      <c r="P30" s="8">
        <f t="shared" si="19"/>
        <v>1</v>
      </c>
      <c r="Q30" s="9">
        <f t="shared" si="27"/>
        <v>4.1084634346754315E-2</v>
      </c>
      <c r="R30" s="8">
        <f t="shared" ref="R30" si="33">SUM(R8,R19)</f>
        <v>1</v>
      </c>
      <c r="S30" s="9">
        <f t="shared" si="29"/>
        <v>4.1893590280687051E-2</v>
      </c>
    </row>
    <row r="31" spans="2:19" ht="17.25" customHeight="1" x14ac:dyDescent="0.2">
      <c r="C31" s="15" t="s">
        <v>14</v>
      </c>
      <c r="D31" s="8">
        <f t="shared" si="16"/>
        <v>2117</v>
      </c>
      <c r="E31" s="9">
        <f t="shared" si="21"/>
        <v>62.009373169302876</v>
      </c>
      <c r="F31" s="8">
        <f t="shared" si="16"/>
        <v>1836</v>
      </c>
      <c r="G31" s="9">
        <f t="shared" si="22"/>
        <v>59.941234084231141</v>
      </c>
      <c r="H31" s="8">
        <f t="shared" si="17"/>
        <v>1738</v>
      </c>
      <c r="I31" s="9">
        <f t="shared" si="23"/>
        <v>58.498821945472898</v>
      </c>
      <c r="J31" s="8">
        <f t="shared" si="18"/>
        <v>1657</v>
      </c>
      <c r="K31" s="9">
        <f t="shared" si="24"/>
        <v>57.574704656011122</v>
      </c>
      <c r="L31" s="8">
        <f t="shared" si="17"/>
        <v>1536</v>
      </c>
      <c r="M31" s="9">
        <f t="shared" si="25"/>
        <v>56.846780162842336</v>
      </c>
      <c r="N31" s="8">
        <f t="shared" si="19"/>
        <v>1400</v>
      </c>
      <c r="O31" s="9">
        <f t="shared" si="26"/>
        <v>56.17977528089888</v>
      </c>
      <c r="P31" s="8">
        <f t="shared" si="19"/>
        <v>1344</v>
      </c>
      <c r="Q31" s="9">
        <f t="shared" si="27"/>
        <v>55.217748562037791</v>
      </c>
      <c r="R31" s="8">
        <f t="shared" ref="R31" si="34">SUM(R9,R20)</f>
        <v>1290</v>
      </c>
      <c r="S31" s="9">
        <f t="shared" si="29"/>
        <v>54.042731462086302</v>
      </c>
    </row>
    <row r="32" spans="2:19" ht="17.25" customHeight="1" x14ac:dyDescent="0.2">
      <c r="C32" s="15" t="s">
        <v>15</v>
      </c>
      <c r="D32" s="8">
        <f t="shared" si="16"/>
        <v>113</v>
      </c>
      <c r="E32" s="9">
        <f t="shared" si="21"/>
        <v>3.3099004100761569</v>
      </c>
      <c r="F32" s="8">
        <f t="shared" si="16"/>
        <v>120</v>
      </c>
      <c r="G32" s="9">
        <f t="shared" si="22"/>
        <v>3.9177277179236047</v>
      </c>
      <c r="H32" s="8">
        <f t="shared" si="17"/>
        <v>129</v>
      </c>
      <c r="I32" s="9">
        <f t="shared" si="23"/>
        <v>4.341972399865365</v>
      </c>
      <c r="J32" s="8">
        <f t="shared" si="18"/>
        <v>122</v>
      </c>
      <c r="K32" s="9">
        <f t="shared" si="24"/>
        <v>4.2390548992355805</v>
      </c>
      <c r="L32" s="8">
        <f t="shared" si="17"/>
        <v>110</v>
      </c>
      <c r="M32" s="9">
        <f t="shared" si="25"/>
        <v>4.0710584752035528</v>
      </c>
      <c r="N32" s="8">
        <f t="shared" si="19"/>
        <v>110</v>
      </c>
      <c r="O32" s="9">
        <f t="shared" si="26"/>
        <v>4.4141252006420544</v>
      </c>
      <c r="P32" s="8">
        <f t="shared" si="19"/>
        <v>106</v>
      </c>
      <c r="Q32" s="9">
        <f t="shared" si="27"/>
        <v>4.3549712407559573</v>
      </c>
      <c r="R32" s="8">
        <f t="shared" ref="R32" si="35">SUM(R10,R21)</f>
        <v>98</v>
      </c>
      <c r="S32" s="9">
        <f t="shared" si="29"/>
        <v>4.1055718475073313</v>
      </c>
    </row>
    <row r="33" spans="2:19" ht="17.25" customHeight="1" x14ac:dyDescent="0.2">
      <c r="C33" s="15" t="s">
        <v>18</v>
      </c>
      <c r="D33" s="8">
        <f t="shared" si="16"/>
        <v>81</v>
      </c>
      <c r="E33" s="9">
        <f t="shared" si="21"/>
        <v>2.3725834797891037</v>
      </c>
      <c r="F33" s="8">
        <f t="shared" si="16"/>
        <v>72</v>
      </c>
      <c r="G33" s="9">
        <f t="shared" si="22"/>
        <v>2.3506366307541624</v>
      </c>
      <c r="H33" s="8">
        <f t="shared" si="17"/>
        <v>78</v>
      </c>
      <c r="I33" s="9">
        <f t="shared" si="23"/>
        <v>2.625378660383709</v>
      </c>
      <c r="J33" s="8">
        <f t="shared" si="18"/>
        <v>82</v>
      </c>
      <c r="K33" s="9">
        <f t="shared" si="24"/>
        <v>2.8492008339124393</v>
      </c>
      <c r="L33" s="8">
        <f t="shared" si="17"/>
        <v>84</v>
      </c>
      <c r="M33" s="9">
        <f t="shared" si="25"/>
        <v>3.1088082901554404</v>
      </c>
      <c r="N33" s="8">
        <f t="shared" si="19"/>
        <v>62</v>
      </c>
      <c r="O33" s="9">
        <f t="shared" si="26"/>
        <v>2.4879614767255216</v>
      </c>
      <c r="P33" s="8">
        <f t="shared" si="19"/>
        <v>45</v>
      </c>
      <c r="Q33" s="9">
        <f t="shared" si="27"/>
        <v>1.848808545603944</v>
      </c>
      <c r="R33" s="8">
        <f t="shared" ref="R33" si="36">SUM(R11,R22)</f>
        <v>56</v>
      </c>
      <c r="S33" s="9">
        <f t="shared" si="29"/>
        <v>2.3460410557184752</v>
      </c>
    </row>
    <row r="34" spans="2:19" ht="17.25" customHeight="1" x14ac:dyDescent="0.2">
      <c r="C34" s="15" t="s">
        <v>6</v>
      </c>
      <c r="D34" s="8">
        <f>SUM(D25:D33)</f>
        <v>3414</v>
      </c>
      <c r="E34" s="9">
        <f>(D34/D$34)*100</f>
        <v>100</v>
      </c>
      <c r="F34" s="8">
        <f>SUM(F25:F33)</f>
        <v>3063</v>
      </c>
      <c r="G34" s="9">
        <f>(F34/F$34)*100</f>
        <v>100</v>
      </c>
      <c r="H34" s="8">
        <f>SUM(H25:H33)</f>
        <v>2971</v>
      </c>
      <c r="I34" s="9">
        <f>(H34/H$34)*100</f>
        <v>100</v>
      </c>
      <c r="J34" s="8">
        <f>SUM(J25:J33)</f>
        <v>2878</v>
      </c>
      <c r="K34" s="9">
        <f>(J34/J$34)*100</f>
        <v>100</v>
      </c>
      <c r="L34" s="8">
        <f>SUM(L25:L33)</f>
        <v>2702</v>
      </c>
      <c r="M34" s="9">
        <f>(L34/L$34)*100</f>
        <v>100</v>
      </c>
      <c r="N34" s="8">
        <f>SUM(N25:N33)</f>
        <v>2492</v>
      </c>
      <c r="O34" s="9">
        <f>(N34/N$34)*100</f>
        <v>100</v>
      </c>
      <c r="P34" s="8">
        <f>SUM(P25:P33)</f>
        <v>2434</v>
      </c>
      <c r="Q34" s="9">
        <f>(P34/P$34)*100</f>
        <v>100</v>
      </c>
      <c r="R34" s="8">
        <f>SUM(R25:R33)</f>
        <v>2387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N1:O1"/>
    <mergeCell ref="P1:Q1"/>
    <mergeCell ref="D1:E1"/>
    <mergeCell ref="F1:G1"/>
    <mergeCell ref="H1:I1"/>
    <mergeCell ref="J1:K1"/>
    <mergeCell ref="L1:M1"/>
  </mergeCells>
  <pageMargins left="0.7" right="0.7" top="0.75" bottom="0.75" header="0.3" footer="0.3"/>
  <pageSetup scale="90" orientation="portrait" r:id="rId1"/>
  <headerFooter>
    <oddHeader>&amp;L&amp;"Arial Narrow,Bold"&amp;12CLASS-Spring Headcount Enrollment by Gender and Race/Ethnicity 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5D98-C744-49BB-AE29-37109B9BC808}">
  <sheetPr>
    <tabColor theme="4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25.85546875" style="1" bestFit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1</v>
      </c>
      <c r="B3" s="1" t="s">
        <v>2</v>
      </c>
      <c r="C3" s="14" t="s">
        <v>22</v>
      </c>
      <c r="D3" s="1">
        <v>10</v>
      </c>
      <c r="E3" s="9">
        <f t="shared" ref="E3:E11" si="0">(D3/D$12)*100</f>
        <v>0.75757575757575757</v>
      </c>
      <c r="F3" s="1">
        <v>11</v>
      </c>
      <c r="G3" s="9">
        <f t="shared" ref="G3:G11" si="1">(F3/F$12)*100</f>
        <v>0.9369676320272573</v>
      </c>
      <c r="H3" s="1">
        <v>8</v>
      </c>
      <c r="I3" s="9">
        <f t="shared" ref="I3:I11" si="2">(H3/H$12)*100</f>
        <v>0.71111111111111114</v>
      </c>
      <c r="J3" s="1">
        <v>10</v>
      </c>
      <c r="K3" s="9">
        <f t="shared" ref="K3:K11" si="3">(J3/J$12)*100</f>
        <v>0.92506938020351526</v>
      </c>
      <c r="L3" s="1">
        <v>9</v>
      </c>
      <c r="M3" s="9">
        <f t="shared" ref="M3:M11" si="4">(L3/L$12)*100</f>
        <v>0.92402464065708423</v>
      </c>
      <c r="N3" s="1">
        <v>7</v>
      </c>
      <c r="O3" s="9">
        <f t="shared" ref="O3:O11" si="5">(N3/N$12)*100</f>
        <v>0.76754385964912275</v>
      </c>
      <c r="P3" s="1">
        <v>7</v>
      </c>
      <c r="Q3" s="9">
        <f t="shared" ref="Q3:Q11" si="6">(P3/P$12)*100</f>
        <v>0.78740157480314954</v>
      </c>
      <c r="R3" s="1">
        <v>4</v>
      </c>
      <c r="S3" s="9">
        <f t="shared" ref="S3:S11" si="7">(R3/R$12)*100</f>
        <v>0.47058823529411759</v>
      </c>
    </row>
    <row r="4" spans="1:19" ht="17.25" customHeight="1" x14ac:dyDescent="0.2">
      <c r="C4" s="15" t="s">
        <v>16</v>
      </c>
      <c r="D4" s="1">
        <v>197</v>
      </c>
      <c r="E4" s="9">
        <f t="shared" si="0"/>
        <v>14.924242424242424</v>
      </c>
      <c r="F4" s="1">
        <v>167</v>
      </c>
      <c r="G4" s="9">
        <f t="shared" si="1"/>
        <v>14.224872231686541</v>
      </c>
      <c r="H4" s="1">
        <v>162</v>
      </c>
      <c r="I4" s="9">
        <f t="shared" si="2"/>
        <v>14.399999999999999</v>
      </c>
      <c r="J4" s="1">
        <v>165</v>
      </c>
      <c r="K4" s="9">
        <f t="shared" si="3"/>
        <v>15.263644773358001</v>
      </c>
      <c r="L4" s="1">
        <v>163</v>
      </c>
      <c r="M4" s="9">
        <f t="shared" si="4"/>
        <v>16.735112936344969</v>
      </c>
      <c r="N4" s="1">
        <v>157</v>
      </c>
      <c r="O4" s="9">
        <f t="shared" si="5"/>
        <v>17.214912280701753</v>
      </c>
      <c r="P4" s="1">
        <v>170</v>
      </c>
      <c r="Q4" s="9">
        <f t="shared" si="6"/>
        <v>19.122609673790777</v>
      </c>
      <c r="R4" s="1">
        <v>156</v>
      </c>
      <c r="S4" s="9">
        <f t="shared" si="7"/>
        <v>18.352941176470587</v>
      </c>
    </row>
    <row r="5" spans="1:19" ht="17.25" customHeight="1" x14ac:dyDescent="0.2">
      <c r="C5" s="15" t="s">
        <v>11</v>
      </c>
      <c r="E5" s="9">
        <f t="shared" si="0"/>
        <v>0</v>
      </c>
      <c r="F5" s="1">
        <v>1</v>
      </c>
      <c r="G5" s="9">
        <f t="shared" si="1"/>
        <v>8.5178875638841564E-2</v>
      </c>
      <c r="H5" s="1">
        <v>2</v>
      </c>
      <c r="I5" s="9">
        <f t="shared" si="2"/>
        <v>0.17777777777777778</v>
      </c>
      <c r="J5" s="1">
        <v>2</v>
      </c>
      <c r="K5" s="9">
        <f t="shared" si="3"/>
        <v>0.18501387604070307</v>
      </c>
      <c r="L5" s="1">
        <v>3</v>
      </c>
      <c r="M5" s="9">
        <f t="shared" si="4"/>
        <v>0.30800821355236141</v>
      </c>
      <c r="N5" s="1">
        <v>2</v>
      </c>
      <c r="O5" s="9">
        <f t="shared" si="5"/>
        <v>0.21929824561403508</v>
      </c>
      <c r="P5" s="1">
        <v>0</v>
      </c>
      <c r="Q5" s="9">
        <f t="shared" si="6"/>
        <v>0</v>
      </c>
      <c r="R5" s="1">
        <v>1</v>
      </c>
      <c r="S5" s="9">
        <f t="shared" si="7"/>
        <v>0.1176470588235294</v>
      </c>
    </row>
    <row r="6" spans="1:19" ht="17.25" customHeight="1" x14ac:dyDescent="0.2">
      <c r="C6" s="15" t="s">
        <v>17</v>
      </c>
      <c r="D6" s="1">
        <v>31</v>
      </c>
      <c r="E6" s="9">
        <f t="shared" si="0"/>
        <v>2.3484848484848482</v>
      </c>
      <c r="F6" s="1">
        <v>28</v>
      </c>
      <c r="G6" s="9">
        <f t="shared" si="1"/>
        <v>2.385008517887564</v>
      </c>
      <c r="H6" s="1">
        <v>31</v>
      </c>
      <c r="I6" s="9">
        <f t="shared" si="2"/>
        <v>2.7555555555555555</v>
      </c>
      <c r="J6" s="1">
        <v>35</v>
      </c>
      <c r="K6" s="9">
        <f t="shared" si="3"/>
        <v>3.2377428307123033</v>
      </c>
      <c r="L6" s="1">
        <v>30</v>
      </c>
      <c r="M6" s="9">
        <f t="shared" si="4"/>
        <v>3.0800821355236137</v>
      </c>
      <c r="N6" s="1">
        <v>32</v>
      </c>
      <c r="O6" s="9">
        <f t="shared" si="5"/>
        <v>3.5087719298245612</v>
      </c>
      <c r="P6" s="1">
        <v>30</v>
      </c>
      <c r="Q6" s="9">
        <f t="shared" si="6"/>
        <v>3.3745781777277841</v>
      </c>
      <c r="R6" s="1">
        <v>25</v>
      </c>
      <c r="S6" s="9">
        <f t="shared" si="7"/>
        <v>2.9411764705882351</v>
      </c>
    </row>
    <row r="7" spans="1:19" ht="17.25" customHeight="1" x14ac:dyDescent="0.2">
      <c r="C7" s="15" t="s">
        <v>12</v>
      </c>
      <c r="D7" s="1">
        <v>190</v>
      </c>
      <c r="E7" s="9">
        <f t="shared" si="0"/>
        <v>14.393939393939394</v>
      </c>
      <c r="F7" s="1">
        <v>179</v>
      </c>
      <c r="G7" s="9">
        <f t="shared" si="1"/>
        <v>15.247018739352642</v>
      </c>
      <c r="H7" s="1">
        <v>165</v>
      </c>
      <c r="I7" s="9">
        <f t="shared" si="2"/>
        <v>14.666666666666666</v>
      </c>
      <c r="J7" s="1">
        <v>155</v>
      </c>
      <c r="K7" s="9">
        <f t="shared" si="3"/>
        <v>14.338575393154487</v>
      </c>
      <c r="L7" s="1">
        <v>133</v>
      </c>
      <c r="M7" s="9">
        <f t="shared" si="4"/>
        <v>13.655030800821354</v>
      </c>
      <c r="N7" s="1">
        <v>136</v>
      </c>
      <c r="O7" s="9">
        <f t="shared" si="5"/>
        <v>14.912280701754385</v>
      </c>
      <c r="P7" s="1">
        <v>137</v>
      </c>
      <c r="Q7" s="9">
        <f t="shared" si="6"/>
        <v>15.410573678290213</v>
      </c>
      <c r="R7" s="1">
        <v>124</v>
      </c>
      <c r="S7" s="9">
        <f t="shared" si="7"/>
        <v>14.588235294117647</v>
      </c>
    </row>
    <row r="8" spans="1:19" ht="17.25" customHeight="1" x14ac:dyDescent="0.2">
      <c r="C8" s="15" t="s">
        <v>13</v>
      </c>
      <c r="D8" s="1">
        <v>1</v>
      </c>
      <c r="E8" s="9">
        <f t="shared" si="0"/>
        <v>7.575757575757576E-2</v>
      </c>
      <c r="F8" s="1">
        <v>1</v>
      </c>
      <c r="G8" s="9">
        <f t="shared" si="1"/>
        <v>8.5178875638841564E-2</v>
      </c>
      <c r="H8" s="1">
        <v>1</v>
      </c>
      <c r="I8" s="9">
        <f t="shared" si="2"/>
        <v>8.8888888888888892E-2</v>
      </c>
      <c r="J8" s="1">
        <v>0</v>
      </c>
      <c r="K8" s="9">
        <f t="shared" si="3"/>
        <v>0</v>
      </c>
      <c r="L8" s="1">
        <v>0</v>
      </c>
      <c r="M8" s="9">
        <f t="shared" si="4"/>
        <v>0</v>
      </c>
      <c r="N8" s="1">
        <v>0</v>
      </c>
      <c r="O8" s="9">
        <f t="shared" si="5"/>
        <v>0</v>
      </c>
      <c r="P8" s="1">
        <v>0</v>
      </c>
      <c r="Q8" s="9">
        <f t="shared" si="6"/>
        <v>0</v>
      </c>
      <c r="R8" s="1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1">
        <v>818</v>
      </c>
      <c r="E9" s="9">
        <f t="shared" si="0"/>
        <v>61.969696969696976</v>
      </c>
      <c r="F9" s="1">
        <v>712</v>
      </c>
      <c r="G9" s="9">
        <f t="shared" si="1"/>
        <v>60.647359454855199</v>
      </c>
      <c r="H9" s="1">
        <v>681</v>
      </c>
      <c r="I9" s="9">
        <f t="shared" si="2"/>
        <v>60.533333333333331</v>
      </c>
      <c r="J9" s="1">
        <v>634</v>
      </c>
      <c r="K9" s="9">
        <f t="shared" si="3"/>
        <v>58.649398704902865</v>
      </c>
      <c r="L9" s="1">
        <v>562</v>
      </c>
      <c r="M9" s="9">
        <f t="shared" si="4"/>
        <v>57.700205338809027</v>
      </c>
      <c r="N9" s="1">
        <v>506</v>
      </c>
      <c r="O9" s="9">
        <f t="shared" si="5"/>
        <v>55.482456140350877</v>
      </c>
      <c r="P9" s="1">
        <v>490</v>
      </c>
      <c r="Q9" s="9">
        <f t="shared" si="6"/>
        <v>55.118110236220474</v>
      </c>
      <c r="R9" s="1">
        <v>487</v>
      </c>
      <c r="S9" s="9">
        <f t="shared" si="7"/>
        <v>57.294117647058826</v>
      </c>
    </row>
    <row r="10" spans="1:19" ht="17.25" customHeight="1" x14ac:dyDescent="0.2">
      <c r="C10" s="15" t="s">
        <v>15</v>
      </c>
      <c r="D10" s="1">
        <v>42</v>
      </c>
      <c r="E10" s="9">
        <f t="shared" si="0"/>
        <v>3.1818181818181817</v>
      </c>
      <c r="F10" s="1">
        <v>46</v>
      </c>
      <c r="G10" s="9">
        <f t="shared" si="1"/>
        <v>3.9182282793867125</v>
      </c>
      <c r="H10" s="1">
        <v>39</v>
      </c>
      <c r="I10" s="9">
        <f t="shared" si="2"/>
        <v>3.4666666666666663</v>
      </c>
      <c r="J10" s="1">
        <v>45</v>
      </c>
      <c r="K10" s="9">
        <f t="shared" si="3"/>
        <v>4.1628122109158188</v>
      </c>
      <c r="L10" s="1">
        <v>44</v>
      </c>
      <c r="M10" s="9">
        <f t="shared" si="4"/>
        <v>4.517453798767967</v>
      </c>
      <c r="N10" s="1">
        <v>47</v>
      </c>
      <c r="O10" s="9">
        <f t="shared" si="5"/>
        <v>5.1535087719298245</v>
      </c>
      <c r="P10" s="1">
        <v>40</v>
      </c>
      <c r="Q10" s="9">
        <f t="shared" si="6"/>
        <v>4.4994375703037122</v>
      </c>
      <c r="R10" s="1">
        <v>30</v>
      </c>
      <c r="S10" s="9">
        <f t="shared" si="7"/>
        <v>3.5294117647058822</v>
      </c>
    </row>
    <row r="11" spans="1:19" ht="17.25" customHeight="1" x14ac:dyDescent="0.2">
      <c r="C11" s="15" t="s">
        <v>18</v>
      </c>
      <c r="D11" s="1">
        <v>31</v>
      </c>
      <c r="E11" s="9">
        <f t="shared" si="0"/>
        <v>2.3484848484848482</v>
      </c>
      <c r="F11" s="1">
        <v>29</v>
      </c>
      <c r="G11" s="9">
        <f t="shared" si="1"/>
        <v>2.4701873935264054</v>
      </c>
      <c r="H11" s="1">
        <v>36</v>
      </c>
      <c r="I11" s="9">
        <f t="shared" si="2"/>
        <v>3.2</v>
      </c>
      <c r="J11" s="1">
        <v>35</v>
      </c>
      <c r="K11" s="9">
        <f t="shared" si="3"/>
        <v>3.2377428307123033</v>
      </c>
      <c r="L11" s="1">
        <v>30</v>
      </c>
      <c r="M11" s="9">
        <f t="shared" si="4"/>
        <v>3.0800821355236137</v>
      </c>
      <c r="N11" s="1">
        <v>25</v>
      </c>
      <c r="O11" s="9">
        <f t="shared" si="5"/>
        <v>2.7412280701754383</v>
      </c>
      <c r="P11" s="1">
        <v>15</v>
      </c>
      <c r="Q11" s="9">
        <f t="shared" si="6"/>
        <v>1.6872890888638921</v>
      </c>
      <c r="R11" s="1">
        <v>23</v>
      </c>
      <c r="S11" s="9">
        <f t="shared" si="7"/>
        <v>2.7058823529411762</v>
      </c>
    </row>
    <row r="12" spans="1:19" ht="17.25" customHeight="1" x14ac:dyDescent="0.2">
      <c r="C12" s="15" t="s">
        <v>6</v>
      </c>
      <c r="D12" s="8">
        <v>1320</v>
      </c>
      <c r="E12" s="9">
        <f>(D12/D$12)*100</f>
        <v>100</v>
      </c>
      <c r="F12" s="8">
        <f>SUM(F3:F11)</f>
        <v>1174</v>
      </c>
      <c r="G12" s="9">
        <f>(F12/F$12)*100</f>
        <v>100</v>
      </c>
      <c r="H12" s="2">
        <f>SUM(H3:H11)</f>
        <v>1125</v>
      </c>
      <c r="I12" s="9">
        <f>(H12/H$12)*100</f>
        <v>100</v>
      </c>
      <c r="J12" s="2">
        <f>SUM(J3:J11)</f>
        <v>1081</v>
      </c>
      <c r="K12" s="9">
        <f>(J12/J$12)*100</f>
        <v>100</v>
      </c>
      <c r="L12" s="2">
        <f>SUM(L3:L11)</f>
        <v>974</v>
      </c>
      <c r="M12" s="9">
        <f>(L12/L$12)*100</f>
        <v>100</v>
      </c>
      <c r="N12" s="2">
        <f>SUM(N3:N11)</f>
        <v>912</v>
      </c>
      <c r="O12" s="9">
        <f>(N12/N$12)*100</f>
        <v>100</v>
      </c>
      <c r="P12" s="2">
        <f>SUM(P3:P11)</f>
        <v>889</v>
      </c>
      <c r="Q12" s="9">
        <f>(P12/P$12)*100</f>
        <v>100</v>
      </c>
      <c r="R12" s="2">
        <f>SUM(R3:R11)</f>
        <v>850</v>
      </c>
      <c r="S12" s="9">
        <f>(R12/R$12)*100</f>
        <v>100</v>
      </c>
    </row>
    <row r="13" spans="1:19" ht="17.25" customHeight="1" thickBot="1" x14ac:dyDescent="0.25">
      <c r="C13" s="16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1" t="s">
        <v>3</v>
      </c>
      <c r="C14" s="14" t="s">
        <v>22</v>
      </c>
      <c r="D14" s="17">
        <v>15</v>
      </c>
      <c r="E14" s="18">
        <f t="shared" ref="E14:E23" si="8">(D14/D$23)*100</f>
        <v>0.84650112866817162</v>
      </c>
      <c r="F14" s="17">
        <v>15</v>
      </c>
      <c r="G14" s="18">
        <f t="shared" ref="G14:G23" si="9">(F14/F$23)*100</f>
        <v>0.93926111458985595</v>
      </c>
      <c r="H14" s="19">
        <v>14</v>
      </c>
      <c r="I14" s="18">
        <f t="shared" ref="I14:I23" si="10">(H14/H$23)*100</f>
        <v>0.89228808158062467</v>
      </c>
      <c r="J14" s="19">
        <v>16</v>
      </c>
      <c r="K14" s="18">
        <f t="shared" ref="K14:K23" si="11">(J14/J$23)*100</f>
        <v>1.0568031704095113</v>
      </c>
      <c r="L14" s="20">
        <v>9</v>
      </c>
      <c r="M14" s="18">
        <f t="shared" ref="M14:M23" si="12">(L14/L$23)*100</f>
        <v>0.62240663900414939</v>
      </c>
      <c r="N14" s="20">
        <v>17</v>
      </c>
      <c r="O14" s="18">
        <f t="shared" ref="O14:O23" si="13">(N14/N$23)*100</f>
        <v>1.2849584278155708</v>
      </c>
      <c r="P14" s="20">
        <v>24</v>
      </c>
      <c r="Q14" s="18">
        <f t="shared" ref="Q14:Q23" si="14">(P14/P$23)*100</f>
        <v>1.8648018648018647</v>
      </c>
      <c r="R14" s="20">
        <v>26</v>
      </c>
      <c r="S14" s="18">
        <f t="shared" ref="S14:S23" si="15">(R14/R$23)*100</f>
        <v>2.0472440944881889</v>
      </c>
    </row>
    <row r="15" spans="1:19" ht="17.25" customHeight="1" x14ac:dyDescent="0.2">
      <c r="C15" s="15" t="s">
        <v>16</v>
      </c>
      <c r="D15" s="1">
        <v>319</v>
      </c>
      <c r="E15" s="9">
        <f t="shared" si="8"/>
        <v>18.002257336343114</v>
      </c>
      <c r="F15" s="1">
        <v>315</v>
      </c>
      <c r="G15" s="9">
        <f t="shared" si="9"/>
        <v>19.724483406386977</v>
      </c>
      <c r="H15" s="1">
        <v>324</v>
      </c>
      <c r="I15" s="9">
        <f t="shared" si="10"/>
        <v>20.650095602294456</v>
      </c>
      <c r="J15" s="1">
        <v>325</v>
      </c>
      <c r="K15" s="9">
        <f t="shared" si="11"/>
        <v>21.466314398943197</v>
      </c>
      <c r="L15" s="2">
        <v>317</v>
      </c>
      <c r="M15" s="9">
        <f t="shared" si="12"/>
        <v>21.922544951590595</v>
      </c>
      <c r="N15" s="2">
        <v>291</v>
      </c>
      <c r="O15" s="9">
        <f t="shared" si="13"/>
        <v>21.995464852607711</v>
      </c>
      <c r="P15" s="2">
        <v>301</v>
      </c>
      <c r="Q15" s="9">
        <f t="shared" si="14"/>
        <v>23.387723387723387</v>
      </c>
      <c r="R15" s="2">
        <v>306</v>
      </c>
      <c r="S15" s="9">
        <f t="shared" si="15"/>
        <v>24.094488188976378</v>
      </c>
    </row>
    <row r="16" spans="1:19" ht="17.25" customHeight="1" x14ac:dyDescent="0.2">
      <c r="C16" s="15" t="s">
        <v>11</v>
      </c>
      <c r="D16" s="1">
        <v>2</v>
      </c>
      <c r="E16" s="9">
        <f t="shared" si="8"/>
        <v>0.11286681715575619</v>
      </c>
      <c r="F16" s="1">
        <v>2</v>
      </c>
      <c r="G16" s="9">
        <f t="shared" si="9"/>
        <v>0.12523481527864747</v>
      </c>
      <c r="H16" s="1">
        <v>3</v>
      </c>
      <c r="I16" s="9">
        <f t="shared" si="10"/>
        <v>0.19120458891013384</v>
      </c>
      <c r="J16" s="1">
        <v>2</v>
      </c>
      <c r="K16" s="9">
        <f t="shared" si="11"/>
        <v>0.13210039630118892</v>
      </c>
      <c r="L16" s="2"/>
      <c r="M16" s="9">
        <f t="shared" si="12"/>
        <v>0</v>
      </c>
      <c r="N16" s="2">
        <v>1</v>
      </c>
      <c r="O16" s="9">
        <f t="shared" si="13"/>
        <v>7.5585789871504161E-2</v>
      </c>
      <c r="P16" s="2">
        <v>2</v>
      </c>
      <c r="Q16" s="9">
        <f t="shared" si="14"/>
        <v>0.15540015540015539</v>
      </c>
      <c r="R16" s="2">
        <v>1</v>
      </c>
      <c r="S16" s="9">
        <f t="shared" si="15"/>
        <v>7.874015748031496E-2</v>
      </c>
    </row>
    <row r="17" spans="2:19" ht="17.25" customHeight="1" x14ac:dyDescent="0.2">
      <c r="C17" s="15" t="s">
        <v>17</v>
      </c>
      <c r="D17" s="1">
        <v>39</v>
      </c>
      <c r="E17" s="9">
        <f t="shared" si="8"/>
        <v>2.2009029345372459</v>
      </c>
      <c r="F17" s="1">
        <v>39</v>
      </c>
      <c r="G17" s="9">
        <f t="shared" si="9"/>
        <v>2.4420788979336256</v>
      </c>
      <c r="H17" s="1">
        <v>38</v>
      </c>
      <c r="I17" s="9">
        <f t="shared" si="10"/>
        <v>2.4219247928616952</v>
      </c>
      <c r="J17" s="1">
        <v>38</v>
      </c>
      <c r="K17" s="9">
        <f t="shared" si="11"/>
        <v>2.509907529722589</v>
      </c>
      <c r="L17" s="2">
        <v>43</v>
      </c>
      <c r="M17" s="9">
        <f t="shared" si="12"/>
        <v>2.97372060857538</v>
      </c>
      <c r="N17" s="2">
        <v>38</v>
      </c>
      <c r="O17" s="9">
        <f t="shared" si="13"/>
        <v>2.872260015117158</v>
      </c>
      <c r="P17" s="2">
        <v>35</v>
      </c>
      <c r="Q17" s="9">
        <f t="shared" si="14"/>
        <v>2.7195027195027195</v>
      </c>
      <c r="R17" s="2">
        <v>43</v>
      </c>
      <c r="S17" s="9">
        <f t="shared" si="15"/>
        <v>3.3858267716535431</v>
      </c>
    </row>
    <row r="18" spans="2:19" ht="17.25" customHeight="1" x14ac:dyDescent="0.2">
      <c r="C18" s="15" t="s">
        <v>12</v>
      </c>
      <c r="D18" s="1">
        <v>224</v>
      </c>
      <c r="E18" s="9">
        <f t="shared" si="8"/>
        <v>12.641083521444695</v>
      </c>
      <c r="F18" s="1">
        <v>195</v>
      </c>
      <c r="G18" s="9">
        <f t="shared" si="9"/>
        <v>12.210394489668127</v>
      </c>
      <c r="H18" s="1">
        <v>196</v>
      </c>
      <c r="I18" s="9">
        <f t="shared" si="10"/>
        <v>12.492033142128744</v>
      </c>
      <c r="J18" s="1">
        <v>183</v>
      </c>
      <c r="K18" s="9">
        <f t="shared" si="11"/>
        <v>12.087186261558784</v>
      </c>
      <c r="L18" s="2">
        <v>181</v>
      </c>
      <c r="M18" s="9">
        <f t="shared" si="12"/>
        <v>12.517289073305671</v>
      </c>
      <c r="N18" s="2">
        <v>168</v>
      </c>
      <c r="O18" s="9">
        <f t="shared" si="13"/>
        <v>12.698412698412698</v>
      </c>
      <c r="P18" s="2">
        <v>160</v>
      </c>
      <c r="Q18" s="9">
        <f t="shared" si="14"/>
        <v>12.432012432012431</v>
      </c>
      <c r="R18" s="2">
        <v>167</v>
      </c>
      <c r="S18" s="9">
        <f t="shared" si="15"/>
        <v>13.149606299212598</v>
      </c>
    </row>
    <row r="19" spans="2:19" ht="17.25" customHeight="1" x14ac:dyDescent="0.2">
      <c r="C19" s="15" t="s">
        <v>13</v>
      </c>
      <c r="D19" s="1">
        <v>1</v>
      </c>
      <c r="E19" s="9">
        <f t="shared" si="8"/>
        <v>5.6433408577878097E-2</v>
      </c>
      <c r="G19" s="9">
        <f t="shared" si="9"/>
        <v>0</v>
      </c>
      <c r="H19" s="1">
        <v>1</v>
      </c>
      <c r="I19" s="9">
        <f t="shared" si="10"/>
        <v>6.3734862970044617E-2</v>
      </c>
      <c r="J19" s="1">
        <v>2</v>
      </c>
      <c r="K19" s="9">
        <f t="shared" si="11"/>
        <v>0.13210039630118892</v>
      </c>
      <c r="L19" s="2">
        <v>2</v>
      </c>
      <c r="M19" s="9">
        <f t="shared" si="12"/>
        <v>0.13831258644536654</v>
      </c>
      <c r="N19" s="2">
        <v>1</v>
      </c>
      <c r="O19" s="9">
        <f t="shared" si="13"/>
        <v>7.5585789871504161E-2</v>
      </c>
      <c r="P19" s="2">
        <v>1</v>
      </c>
      <c r="Q19" s="9">
        <f t="shared" si="14"/>
        <v>7.7700077700077697E-2</v>
      </c>
      <c r="R19" s="2">
        <v>1</v>
      </c>
      <c r="S19" s="9">
        <f t="shared" si="15"/>
        <v>7.874015748031496E-2</v>
      </c>
    </row>
    <row r="20" spans="2:19" ht="17.25" customHeight="1" x14ac:dyDescent="0.2">
      <c r="C20" s="15" t="s">
        <v>14</v>
      </c>
      <c r="D20" s="1">
        <v>1066</v>
      </c>
      <c r="E20" s="9">
        <f t="shared" si="8"/>
        <v>60.158013544018061</v>
      </c>
      <c r="F20" s="1">
        <v>922</v>
      </c>
      <c r="G20" s="9">
        <f t="shared" si="9"/>
        <v>57.733249843456477</v>
      </c>
      <c r="H20" s="1">
        <v>871</v>
      </c>
      <c r="I20" s="9">
        <f t="shared" si="10"/>
        <v>55.513065646908856</v>
      </c>
      <c r="J20" s="1">
        <v>835</v>
      </c>
      <c r="K20" s="9">
        <f t="shared" si="11"/>
        <v>55.151915455746369</v>
      </c>
      <c r="L20" s="2">
        <v>783</v>
      </c>
      <c r="M20" s="9">
        <f t="shared" si="12"/>
        <v>54.149377593360995</v>
      </c>
      <c r="N20" s="2">
        <v>718</v>
      </c>
      <c r="O20" s="9">
        <f t="shared" si="13"/>
        <v>54.270597127739983</v>
      </c>
      <c r="P20" s="2">
        <v>679</v>
      </c>
      <c r="Q20" s="9">
        <f t="shared" si="14"/>
        <v>52.758352758352757</v>
      </c>
      <c r="R20" s="2">
        <v>635</v>
      </c>
      <c r="S20" s="9">
        <f t="shared" si="15"/>
        <v>50</v>
      </c>
    </row>
    <row r="21" spans="2:19" ht="17.25" customHeight="1" x14ac:dyDescent="0.2">
      <c r="C21" s="15" t="s">
        <v>15</v>
      </c>
      <c r="D21" s="1">
        <v>64</v>
      </c>
      <c r="E21" s="9">
        <f t="shared" si="8"/>
        <v>3.6117381489841982</v>
      </c>
      <c r="F21" s="1">
        <v>71</v>
      </c>
      <c r="G21" s="9">
        <f t="shared" si="9"/>
        <v>4.4458359423919847</v>
      </c>
      <c r="H21" s="1">
        <v>84</v>
      </c>
      <c r="I21" s="9">
        <f t="shared" si="10"/>
        <v>5.353728489483748</v>
      </c>
      <c r="J21" s="1">
        <v>71</v>
      </c>
      <c r="K21" s="9">
        <f t="shared" si="11"/>
        <v>4.6895640686922064</v>
      </c>
      <c r="L21" s="2">
        <v>63</v>
      </c>
      <c r="M21" s="9">
        <f t="shared" si="12"/>
        <v>4.3568464730290453</v>
      </c>
      <c r="N21" s="2">
        <v>56</v>
      </c>
      <c r="O21" s="9">
        <f t="shared" si="13"/>
        <v>4.2328042328042326</v>
      </c>
      <c r="P21" s="2">
        <v>58</v>
      </c>
      <c r="Q21" s="9">
        <f t="shared" si="14"/>
        <v>4.5066045066045062</v>
      </c>
      <c r="R21" s="2">
        <v>61</v>
      </c>
      <c r="S21" s="9">
        <f t="shared" si="15"/>
        <v>4.8031496062992129</v>
      </c>
    </row>
    <row r="22" spans="2:19" ht="17.25" customHeight="1" x14ac:dyDescent="0.2">
      <c r="C22" s="15" t="s">
        <v>18</v>
      </c>
      <c r="D22" s="1">
        <v>42</v>
      </c>
      <c r="E22" s="9">
        <f t="shared" si="8"/>
        <v>2.3702031602708806</v>
      </c>
      <c r="F22" s="1">
        <v>38</v>
      </c>
      <c r="G22" s="9">
        <f t="shared" si="9"/>
        <v>2.3794614902943017</v>
      </c>
      <c r="H22" s="1">
        <v>38</v>
      </c>
      <c r="I22" s="9">
        <f t="shared" si="10"/>
        <v>2.4219247928616952</v>
      </c>
      <c r="J22" s="1">
        <v>42</v>
      </c>
      <c r="K22" s="9">
        <f t="shared" si="11"/>
        <v>2.7741083223249667</v>
      </c>
      <c r="L22" s="2">
        <v>48</v>
      </c>
      <c r="M22" s="9">
        <f t="shared" si="12"/>
        <v>3.3195020746887969</v>
      </c>
      <c r="N22" s="2">
        <v>33</v>
      </c>
      <c r="O22" s="9">
        <f t="shared" si="13"/>
        <v>2.4943310657596371</v>
      </c>
      <c r="P22" s="2">
        <v>27</v>
      </c>
      <c r="Q22" s="9">
        <f t="shared" si="14"/>
        <v>2.0979020979020979</v>
      </c>
      <c r="R22" s="2">
        <v>30</v>
      </c>
      <c r="S22" s="9">
        <f t="shared" si="15"/>
        <v>2.3622047244094486</v>
      </c>
    </row>
    <row r="23" spans="2:19" ht="17.25" customHeight="1" x14ac:dyDescent="0.2">
      <c r="C23" s="15" t="s">
        <v>6</v>
      </c>
      <c r="D23" s="8">
        <v>1772</v>
      </c>
      <c r="E23" s="9">
        <f t="shared" si="8"/>
        <v>100</v>
      </c>
      <c r="F23" s="8">
        <f>SUM(F14:F22)</f>
        <v>1597</v>
      </c>
      <c r="G23" s="9">
        <f t="shared" si="9"/>
        <v>100</v>
      </c>
      <c r="H23" s="2">
        <f>SUM(H14:H22)</f>
        <v>1569</v>
      </c>
      <c r="I23" s="9">
        <f t="shared" si="10"/>
        <v>100</v>
      </c>
      <c r="J23" s="2">
        <f>SUM(J14:J22)</f>
        <v>1514</v>
      </c>
      <c r="K23" s="9">
        <f t="shared" si="11"/>
        <v>100</v>
      </c>
      <c r="L23" s="2">
        <f>SUM(L14:L22)</f>
        <v>1446</v>
      </c>
      <c r="M23" s="9">
        <f t="shared" si="12"/>
        <v>100</v>
      </c>
      <c r="N23" s="2">
        <f>SUM(N14:N22)</f>
        <v>1323</v>
      </c>
      <c r="O23" s="9">
        <f t="shared" si="13"/>
        <v>100</v>
      </c>
      <c r="P23" s="2">
        <f>SUM(P14:P22)</f>
        <v>1287</v>
      </c>
      <c r="Q23" s="9">
        <f t="shared" si="14"/>
        <v>100</v>
      </c>
      <c r="R23" s="2">
        <f>SUM(R14:R22)</f>
        <v>1270</v>
      </c>
      <c r="S23" s="9">
        <f t="shared" si="15"/>
        <v>100</v>
      </c>
    </row>
    <row r="24" spans="2:19" ht="17.25" customHeight="1" thickBot="1" x14ac:dyDescent="0.25">
      <c r="C24" s="16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1" t="s">
        <v>6</v>
      </c>
      <c r="C25" s="14" t="s">
        <v>22</v>
      </c>
      <c r="D25" s="20">
        <f>SUM(D3,D14)</f>
        <v>25</v>
      </c>
      <c r="E25" s="18">
        <f t="shared" ref="E25:E33" si="16">(D25/D$34)*100</f>
        <v>0.80853816300129366</v>
      </c>
      <c r="F25" s="20">
        <f t="shared" ref="D25:F33" si="17">SUM(F3,F14)</f>
        <v>26</v>
      </c>
      <c r="G25" s="18">
        <f t="shared" ref="G25:G33" si="18">(F25/F$34)*100</f>
        <v>0.93828942619992772</v>
      </c>
      <c r="H25" s="20">
        <f t="shared" ref="H25:L33" si="19">SUM(H3,H14)</f>
        <v>22</v>
      </c>
      <c r="I25" s="18">
        <f t="shared" ref="I25:I33" si="20">(H25/H$34)*100</f>
        <v>0.81662954714179659</v>
      </c>
      <c r="J25" s="20">
        <f t="shared" ref="J25:J33" si="21">SUM(J3,J14)</f>
        <v>26</v>
      </c>
      <c r="K25" s="18">
        <f t="shared" ref="K25:K33" si="22">(J25/J$34)*100</f>
        <v>1.0019267822736031</v>
      </c>
      <c r="L25" s="20">
        <f t="shared" si="19"/>
        <v>18</v>
      </c>
      <c r="M25" s="18">
        <f t="shared" ref="M25:M33" si="23">(L25/L$34)*100</f>
        <v>0.74380165289256195</v>
      </c>
      <c r="N25" s="20">
        <f t="shared" ref="N25:P33" si="24">SUM(N3,N14)</f>
        <v>24</v>
      </c>
      <c r="O25" s="18">
        <f t="shared" ref="O25:O33" si="25">(N25/N$34)*100</f>
        <v>1.0738255033557047</v>
      </c>
      <c r="P25" s="20">
        <f t="shared" si="24"/>
        <v>31</v>
      </c>
      <c r="Q25" s="18">
        <f t="shared" ref="Q25:Q33" si="26">(P25/P$34)*100</f>
        <v>1.4246323529411764</v>
      </c>
      <c r="R25" s="20">
        <f t="shared" ref="R25" si="27">SUM(R3,R14)</f>
        <v>30</v>
      </c>
      <c r="S25" s="18">
        <f t="shared" ref="S25:S33" si="28">(R25/R$34)*100</f>
        <v>1.4150943396226416</v>
      </c>
    </row>
    <row r="26" spans="2:19" ht="17.25" customHeight="1" x14ac:dyDescent="0.2">
      <c r="C26" s="15" t="s">
        <v>16</v>
      </c>
      <c r="D26" s="8">
        <f t="shared" si="17"/>
        <v>516</v>
      </c>
      <c r="E26" s="9">
        <f t="shared" si="16"/>
        <v>16.6882276843467</v>
      </c>
      <c r="F26" s="8">
        <f t="shared" si="17"/>
        <v>482</v>
      </c>
      <c r="G26" s="9">
        <f t="shared" si="18"/>
        <v>17.394442439552506</v>
      </c>
      <c r="H26" s="8">
        <f t="shared" si="19"/>
        <v>486</v>
      </c>
      <c r="I26" s="9">
        <f t="shared" si="20"/>
        <v>18.040089086859687</v>
      </c>
      <c r="J26" s="8">
        <f t="shared" si="21"/>
        <v>490</v>
      </c>
      <c r="K26" s="9">
        <f t="shared" si="22"/>
        <v>18.882466281310212</v>
      </c>
      <c r="L26" s="8">
        <f t="shared" si="19"/>
        <v>480</v>
      </c>
      <c r="M26" s="9">
        <f t="shared" si="23"/>
        <v>19.834710743801654</v>
      </c>
      <c r="N26" s="8">
        <f t="shared" si="24"/>
        <v>448</v>
      </c>
      <c r="O26" s="9">
        <f t="shared" si="25"/>
        <v>20.044742729306488</v>
      </c>
      <c r="P26" s="8">
        <f t="shared" si="24"/>
        <v>471</v>
      </c>
      <c r="Q26" s="9">
        <f t="shared" si="26"/>
        <v>21.645220588235293</v>
      </c>
      <c r="R26" s="8">
        <f t="shared" ref="R26" si="29">SUM(R4,R15)</f>
        <v>462</v>
      </c>
      <c r="S26" s="9">
        <f t="shared" si="28"/>
        <v>21.79245283018868</v>
      </c>
    </row>
    <row r="27" spans="2:19" ht="17.25" customHeight="1" x14ac:dyDescent="0.2">
      <c r="C27" s="15" t="s">
        <v>11</v>
      </c>
      <c r="D27" s="8">
        <f t="shared" si="17"/>
        <v>2</v>
      </c>
      <c r="E27" s="9">
        <f t="shared" si="16"/>
        <v>6.4683053040103494E-2</v>
      </c>
      <c r="F27" s="8">
        <f t="shared" si="17"/>
        <v>3</v>
      </c>
      <c r="G27" s="9">
        <f t="shared" si="18"/>
        <v>0.10826416456153012</v>
      </c>
      <c r="H27" s="8">
        <f t="shared" si="19"/>
        <v>5</v>
      </c>
      <c r="I27" s="9">
        <f t="shared" si="20"/>
        <v>0.1855976243504083</v>
      </c>
      <c r="J27" s="8">
        <f t="shared" si="21"/>
        <v>4</v>
      </c>
      <c r="K27" s="9">
        <f t="shared" si="22"/>
        <v>0.15414258188824664</v>
      </c>
      <c r="L27" s="8">
        <f t="shared" si="19"/>
        <v>3</v>
      </c>
      <c r="M27" s="9">
        <f t="shared" si="23"/>
        <v>0.12396694214876033</v>
      </c>
      <c r="N27" s="8">
        <f t="shared" si="24"/>
        <v>3</v>
      </c>
      <c r="O27" s="9">
        <f t="shared" si="25"/>
        <v>0.13422818791946309</v>
      </c>
      <c r="P27" s="8">
        <f t="shared" si="24"/>
        <v>2</v>
      </c>
      <c r="Q27" s="9">
        <f t="shared" si="26"/>
        <v>9.1911764705882346E-2</v>
      </c>
      <c r="R27" s="8">
        <f t="shared" ref="R27" si="30">SUM(R5,R16)</f>
        <v>2</v>
      </c>
      <c r="S27" s="9">
        <f t="shared" si="28"/>
        <v>9.4339622641509441E-2</v>
      </c>
    </row>
    <row r="28" spans="2:19" ht="17.25" customHeight="1" x14ac:dyDescent="0.2">
      <c r="C28" s="15" t="s">
        <v>17</v>
      </c>
      <c r="D28" s="8">
        <f t="shared" si="17"/>
        <v>70</v>
      </c>
      <c r="E28" s="9">
        <f t="shared" si="16"/>
        <v>2.2639068564036222</v>
      </c>
      <c r="F28" s="8">
        <f t="shared" si="17"/>
        <v>67</v>
      </c>
      <c r="G28" s="9">
        <f t="shared" si="18"/>
        <v>2.4178996752075061</v>
      </c>
      <c r="H28" s="8">
        <f t="shared" si="19"/>
        <v>69</v>
      </c>
      <c r="I28" s="9">
        <f t="shared" si="20"/>
        <v>2.5612472160356345</v>
      </c>
      <c r="J28" s="8">
        <f t="shared" si="21"/>
        <v>73</v>
      </c>
      <c r="K28" s="9">
        <f t="shared" si="22"/>
        <v>2.8131021194605008</v>
      </c>
      <c r="L28" s="8">
        <f t="shared" si="19"/>
        <v>73</v>
      </c>
      <c r="M28" s="9">
        <f t="shared" si="23"/>
        <v>3.0165289256198347</v>
      </c>
      <c r="N28" s="8">
        <f t="shared" si="24"/>
        <v>70</v>
      </c>
      <c r="O28" s="9">
        <f t="shared" si="25"/>
        <v>3.1319910514541389</v>
      </c>
      <c r="P28" s="8">
        <f t="shared" si="24"/>
        <v>65</v>
      </c>
      <c r="Q28" s="9">
        <f t="shared" si="26"/>
        <v>2.9871323529411766</v>
      </c>
      <c r="R28" s="8">
        <f t="shared" ref="R28" si="31">SUM(R6,R17)</f>
        <v>68</v>
      </c>
      <c r="S28" s="9">
        <f t="shared" si="28"/>
        <v>3.2075471698113209</v>
      </c>
    </row>
    <row r="29" spans="2:19" ht="17.25" customHeight="1" x14ac:dyDescent="0.2">
      <c r="C29" s="15" t="s">
        <v>12</v>
      </c>
      <c r="D29" s="8">
        <f t="shared" si="17"/>
        <v>414</v>
      </c>
      <c r="E29" s="9">
        <f t="shared" si="16"/>
        <v>13.389391979301424</v>
      </c>
      <c r="F29" s="8">
        <f t="shared" si="17"/>
        <v>374</v>
      </c>
      <c r="G29" s="9">
        <f t="shared" si="18"/>
        <v>13.496932515337424</v>
      </c>
      <c r="H29" s="8">
        <f t="shared" si="19"/>
        <v>361</v>
      </c>
      <c r="I29" s="9">
        <f t="shared" si="20"/>
        <v>13.40014847809948</v>
      </c>
      <c r="J29" s="8">
        <f t="shared" si="21"/>
        <v>338</v>
      </c>
      <c r="K29" s="9">
        <f t="shared" si="22"/>
        <v>13.025048169556841</v>
      </c>
      <c r="L29" s="8">
        <f t="shared" si="19"/>
        <v>314</v>
      </c>
      <c r="M29" s="9">
        <f t="shared" si="23"/>
        <v>12.975206611570247</v>
      </c>
      <c r="N29" s="8">
        <f t="shared" si="24"/>
        <v>304</v>
      </c>
      <c r="O29" s="9">
        <f t="shared" si="25"/>
        <v>13.601789709172261</v>
      </c>
      <c r="P29" s="8">
        <f t="shared" si="24"/>
        <v>297</v>
      </c>
      <c r="Q29" s="9">
        <f t="shared" si="26"/>
        <v>13.648897058823529</v>
      </c>
      <c r="R29" s="8">
        <f t="shared" ref="R29" si="32">SUM(R7,R18)</f>
        <v>291</v>
      </c>
      <c r="S29" s="9">
        <f t="shared" si="28"/>
        <v>13.726415094339622</v>
      </c>
    </row>
    <row r="30" spans="2:19" ht="17.25" customHeight="1" x14ac:dyDescent="0.2">
      <c r="C30" s="15" t="s">
        <v>13</v>
      </c>
      <c r="D30" s="8">
        <f t="shared" si="17"/>
        <v>2</v>
      </c>
      <c r="E30" s="9">
        <f t="shared" si="16"/>
        <v>6.4683053040103494E-2</v>
      </c>
      <c r="F30" s="8">
        <f t="shared" si="17"/>
        <v>1</v>
      </c>
      <c r="G30" s="9">
        <f t="shared" si="18"/>
        <v>3.6088054853843372E-2</v>
      </c>
      <c r="H30" s="8">
        <f t="shared" si="19"/>
        <v>2</v>
      </c>
      <c r="I30" s="9">
        <f t="shared" si="20"/>
        <v>7.4239049740163321E-2</v>
      </c>
      <c r="J30" s="8">
        <f t="shared" si="21"/>
        <v>2</v>
      </c>
      <c r="K30" s="9">
        <f t="shared" si="22"/>
        <v>7.7071290944123322E-2</v>
      </c>
      <c r="L30" s="8">
        <f t="shared" si="19"/>
        <v>2</v>
      </c>
      <c r="M30" s="9">
        <f t="shared" si="23"/>
        <v>8.2644628099173556E-2</v>
      </c>
      <c r="N30" s="8">
        <f t="shared" si="24"/>
        <v>1</v>
      </c>
      <c r="O30" s="9">
        <f t="shared" si="25"/>
        <v>4.4742729306487698E-2</v>
      </c>
      <c r="P30" s="8">
        <f t="shared" si="24"/>
        <v>1</v>
      </c>
      <c r="Q30" s="9">
        <f t="shared" si="26"/>
        <v>4.5955882352941173E-2</v>
      </c>
      <c r="R30" s="8">
        <f t="shared" ref="R30" si="33">SUM(R8,R19)</f>
        <v>1</v>
      </c>
      <c r="S30" s="9">
        <f t="shared" si="28"/>
        <v>4.716981132075472E-2</v>
      </c>
    </row>
    <row r="31" spans="2:19" ht="17.25" customHeight="1" x14ac:dyDescent="0.2">
      <c r="C31" s="15" t="s">
        <v>14</v>
      </c>
      <c r="D31" s="8">
        <f t="shared" si="17"/>
        <v>1884</v>
      </c>
      <c r="E31" s="9">
        <f t="shared" si="16"/>
        <v>60.931435963777488</v>
      </c>
      <c r="F31" s="8">
        <f t="shared" si="17"/>
        <v>1634</v>
      </c>
      <c r="G31" s="9">
        <f t="shared" si="18"/>
        <v>58.967881631180077</v>
      </c>
      <c r="H31" s="8">
        <f t="shared" si="19"/>
        <v>1552</v>
      </c>
      <c r="I31" s="9">
        <f t="shared" si="20"/>
        <v>57.609502598366745</v>
      </c>
      <c r="J31" s="8">
        <f t="shared" si="21"/>
        <v>1469</v>
      </c>
      <c r="K31" s="9">
        <f t="shared" si="22"/>
        <v>56.608863198458572</v>
      </c>
      <c r="L31" s="8">
        <f t="shared" si="19"/>
        <v>1345</v>
      </c>
      <c r="M31" s="9">
        <f t="shared" si="23"/>
        <v>55.578512396694215</v>
      </c>
      <c r="N31" s="8">
        <f t="shared" si="24"/>
        <v>1224</v>
      </c>
      <c r="O31" s="9">
        <f t="shared" si="25"/>
        <v>54.765100671140942</v>
      </c>
      <c r="P31" s="8">
        <f t="shared" si="24"/>
        <v>1169</v>
      </c>
      <c r="Q31" s="9">
        <f t="shared" si="26"/>
        <v>53.722426470588239</v>
      </c>
      <c r="R31" s="8">
        <f t="shared" ref="R31" si="34">SUM(R9,R20)</f>
        <v>1122</v>
      </c>
      <c r="S31" s="9">
        <f t="shared" si="28"/>
        <v>52.924528301886795</v>
      </c>
    </row>
    <row r="32" spans="2:19" ht="17.25" customHeight="1" x14ac:dyDescent="0.2">
      <c r="C32" s="15" t="s">
        <v>15</v>
      </c>
      <c r="D32" s="8">
        <f t="shared" si="17"/>
        <v>106</v>
      </c>
      <c r="E32" s="9">
        <f t="shared" si="16"/>
        <v>3.4282018111254851</v>
      </c>
      <c r="F32" s="8">
        <f t="shared" si="17"/>
        <v>117</v>
      </c>
      <c r="G32" s="9">
        <f t="shared" si="18"/>
        <v>4.2223024178996749</v>
      </c>
      <c r="H32" s="8">
        <f t="shared" si="19"/>
        <v>123</v>
      </c>
      <c r="I32" s="9">
        <f t="shared" si="20"/>
        <v>4.5657015590200443</v>
      </c>
      <c r="J32" s="8">
        <f t="shared" si="21"/>
        <v>116</v>
      </c>
      <c r="K32" s="9">
        <f t="shared" si="22"/>
        <v>4.4701348747591529</v>
      </c>
      <c r="L32" s="8">
        <f t="shared" si="19"/>
        <v>107</v>
      </c>
      <c r="M32" s="9">
        <f t="shared" si="23"/>
        <v>4.4214876033057848</v>
      </c>
      <c r="N32" s="8">
        <f t="shared" si="24"/>
        <v>103</v>
      </c>
      <c r="O32" s="9">
        <f t="shared" si="25"/>
        <v>4.608501118568233</v>
      </c>
      <c r="P32" s="8">
        <f t="shared" si="24"/>
        <v>98</v>
      </c>
      <c r="Q32" s="9">
        <f t="shared" si="26"/>
        <v>4.5036764705882355</v>
      </c>
      <c r="R32" s="8">
        <f t="shared" ref="R32" si="35">SUM(R10,R21)</f>
        <v>91</v>
      </c>
      <c r="S32" s="9">
        <f t="shared" si="28"/>
        <v>4.2924528301886786</v>
      </c>
    </row>
    <row r="33" spans="2:19" ht="17.25" customHeight="1" x14ac:dyDescent="0.2">
      <c r="C33" s="15" t="s">
        <v>18</v>
      </c>
      <c r="D33" s="8">
        <f t="shared" si="17"/>
        <v>73</v>
      </c>
      <c r="E33" s="9">
        <f t="shared" si="16"/>
        <v>2.3609314359637774</v>
      </c>
      <c r="F33" s="8">
        <f t="shared" si="17"/>
        <v>67</v>
      </c>
      <c r="G33" s="9">
        <f t="shared" si="18"/>
        <v>2.4178996752075061</v>
      </c>
      <c r="H33" s="8">
        <f t="shared" si="19"/>
        <v>74</v>
      </c>
      <c r="I33" s="9">
        <f t="shared" si="20"/>
        <v>2.7468448403860433</v>
      </c>
      <c r="J33" s="8">
        <f t="shared" si="21"/>
        <v>77</v>
      </c>
      <c r="K33" s="9">
        <f t="shared" si="22"/>
        <v>2.9672447013487475</v>
      </c>
      <c r="L33" s="8">
        <f t="shared" si="19"/>
        <v>78</v>
      </c>
      <c r="M33" s="9">
        <f t="shared" si="23"/>
        <v>3.2231404958677685</v>
      </c>
      <c r="N33" s="8">
        <f t="shared" si="24"/>
        <v>58</v>
      </c>
      <c r="O33" s="9">
        <f t="shared" si="25"/>
        <v>2.5950782997762865</v>
      </c>
      <c r="P33" s="8">
        <f t="shared" si="24"/>
        <v>42</v>
      </c>
      <c r="Q33" s="9">
        <f t="shared" si="26"/>
        <v>1.9301470588235294</v>
      </c>
      <c r="R33" s="8">
        <f t="shared" ref="R33" si="36">SUM(R11,R22)</f>
        <v>53</v>
      </c>
      <c r="S33" s="9">
        <f t="shared" si="28"/>
        <v>2.5</v>
      </c>
    </row>
    <row r="34" spans="2:19" ht="17.25" customHeight="1" x14ac:dyDescent="0.2">
      <c r="C34" s="15" t="s">
        <v>6</v>
      </c>
      <c r="D34" s="8">
        <f>SUM(D25:D33)</f>
        <v>3092</v>
      </c>
      <c r="E34" s="9">
        <f>(D34/D$34)*100</f>
        <v>100</v>
      </c>
      <c r="F34" s="8">
        <f>SUM(F25:F33)</f>
        <v>2771</v>
      </c>
      <c r="G34" s="9">
        <f>(F34/F$34)*100</f>
        <v>100</v>
      </c>
      <c r="H34" s="8">
        <f>SUM(H25:H33)</f>
        <v>2694</v>
      </c>
      <c r="I34" s="9">
        <f>(H34/H$34)*100</f>
        <v>100</v>
      </c>
      <c r="J34" s="8">
        <f>SUM(J25:J33)</f>
        <v>2595</v>
      </c>
      <c r="K34" s="9">
        <f>(J34/J$34)*100</f>
        <v>100</v>
      </c>
      <c r="L34" s="8">
        <f>SUM(L25:L33)</f>
        <v>2420</v>
      </c>
      <c r="M34" s="9">
        <f>(L34/L$34)*100</f>
        <v>100</v>
      </c>
      <c r="N34" s="8">
        <f>SUM(N25:N33)</f>
        <v>2235</v>
      </c>
      <c r="O34" s="9">
        <f>(N34/N$34)*100</f>
        <v>100</v>
      </c>
      <c r="P34" s="8">
        <f>SUM(P25:P33)</f>
        <v>2176</v>
      </c>
      <c r="Q34" s="9">
        <f>(P34/P$34)*100</f>
        <v>100</v>
      </c>
      <c r="R34" s="8">
        <f>SUM(R25:R33)</f>
        <v>2120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90" orientation="portrait" r:id="rId1"/>
  <headerFooter>
    <oddHeader>&amp;L&amp;"Arial Narrow,Bold"&amp;14CLASS-Spring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2271-27D3-4023-8ED7-CDA2436AB829}">
  <sheetPr>
    <tabColor theme="4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30.140625" style="1" customWidth="1"/>
    <col min="4" max="5" width="5.42578125" style="1" hidden="1" customWidth="1"/>
    <col min="6" max="6" width="5.7109375" style="1" hidden="1" customWidth="1"/>
    <col min="7" max="7" width="5.42578125" style="1" hidden="1" customWidth="1"/>
    <col min="8" max="19" width="5.42578125" style="1" customWidth="1"/>
    <col min="20" max="20" width="23.8554687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20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4</v>
      </c>
      <c r="B3" s="1" t="s">
        <v>2</v>
      </c>
      <c r="C3" s="14" t="s">
        <v>22</v>
      </c>
      <c r="D3" s="8">
        <v>1</v>
      </c>
      <c r="E3" s="9">
        <f t="shared" ref="E3:E11" si="0">(D3/D$12)*100</f>
        <v>0.91743119266055051</v>
      </c>
      <c r="F3" s="8">
        <v>1</v>
      </c>
      <c r="G3" s="9">
        <f t="shared" ref="G3:G11" si="1">(F3/F$12)*100</f>
        <v>1</v>
      </c>
      <c r="H3" s="8">
        <v>0</v>
      </c>
      <c r="I3" s="9">
        <f t="shared" ref="I3:I11" si="2">(H3/H$12)*100</f>
        <v>0</v>
      </c>
      <c r="J3" s="8">
        <v>0</v>
      </c>
      <c r="K3" s="9">
        <f t="shared" ref="K3:K11" si="3">(J3/J$12)*100</f>
        <v>0</v>
      </c>
      <c r="L3" s="8">
        <v>1</v>
      </c>
      <c r="M3" s="9">
        <f t="shared" ref="M3:M11" si="4">(L3/L$12)*100</f>
        <v>1.0869565217391304</v>
      </c>
      <c r="N3" s="8">
        <v>1</v>
      </c>
      <c r="O3" s="9">
        <f t="shared" ref="O3:O11" si="5">(N3/N$12)*100</f>
        <v>1.2048192771084338</v>
      </c>
      <c r="P3" s="8">
        <v>1</v>
      </c>
      <c r="Q3" s="9">
        <f t="shared" ref="Q3:Q11" si="6">(P3/P$12)*100</f>
        <v>1.1235955056179776</v>
      </c>
      <c r="R3" s="8">
        <v>1</v>
      </c>
      <c r="S3" s="9">
        <f t="shared" ref="S3:S11" si="7">(R3/R$12)*100</f>
        <v>1.1235955056179776</v>
      </c>
    </row>
    <row r="4" spans="1:19" ht="17.25" customHeight="1" x14ac:dyDescent="0.2">
      <c r="C4" s="15" t="s">
        <v>16</v>
      </c>
      <c r="D4" s="8">
        <v>6</v>
      </c>
      <c r="E4" s="9">
        <f t="shared" si="0"/>
        <v>5.5045871559633035</v>
      </c>
      <c r="F4" s="8">
        <v>10</v>
      </c>
      <c r="G4" s="9">
        <f t="shared" si="1"/>
        <v>10</v>
      </c>
      <c r="H4" s="8">
        <v>14</v>
      </c>
      <c r="I4" s="9">
        <f t="shared" si="2"/>
        <v>14.14141414141414</v>
      </c>
      <c r="J4" s="8">
        <v>12</v>
      </c>
      <c r="K4" s="9">
        <f t="shared" si="3"/>
        <v>14.634146341463413</v>
      </c>
      <c r="L4" s="8">
        <v>10</v>
      </c>
      <c r="M4" s="9">
        <f t="shared" si="4"/>
        <v>10.869565217391305</v>
      </c>
      <c r="N4" s="8">
        <v>6</v>
      </c>
      <c r="O4" s="9">
        <f t="shared" si="5"/>
        <v>7.2289156626506017</v>
      </c>
      <c r="P4" s="8">
        <v>9</v>
      </c>
      <c r="Q4" s="9">
        <f t="shared" si="6"/>
        <v>10.112359550561797</v>
      </c>
      <c r="R4" s="8">
        <v>11</v>
      </c>
      <c r="S4" s="9">
        <f t="shared" si="7"/>
        <v>12.359550561797752</v>
      </c>
    </row>
    <row r="5" spans="1:19" ht="17.25" customHeight="1" x14ac:dyDescent="0.2">
      <c r="C5" s="15" t="s">
        <v>11</v>
      </c>
      <c r="D5" s="8"/>
      <c r="E5" s="9">
        <f t="shared" si="0"/>
        <v>0</v>
      </c>
      <c r="F5" s="8">
        <v>1</v>
      </c>
      <c r="G5" s="9">
        <f t="shared" si="1"/>
        <v>1</v>
      </c>
      <c r="H5" s="8">
        <v>1</v>
      </c>
      <c r="I5" s="9">
        <f t="shared" si="2"/>
        <v>1.0101010101010102</v>
      </c>
      <c r="J5" s="8">
        <v>0</v>
      </c>
      <c r="K5" s="9">
        <f t="shared" si="3"/>
        <v>0</v>
      </c>
      <c r="L5" s="8">
        <v>0</v>
      </c>
      <c r="M5" s="9">
        <f t="shared" si="4"/>
        <v>0</v>
      </c>
      <c r="N5" s="8">
        <v>0</v>
      </c>
      <c r="O5" s="9">
        <f t="shared" si="5"/>
        <v>0</v>
      </c>
      <c r="P5" s="8">
        <v>0</v>
      </c>
      <c r="Q5" s="9">
        <f t="shared" si="6"/>
        <v>0</v>
      </c>
      <c r="R5" s="8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4</v>
      </c>
      <c r="E6" s="9">
        <f t="shared" si="0"/>
        <v>3.669724770642202</v>
      </c>
      <c r="F6" s="8">
        <v>2</v>
      </c>
      <c r="G6" s="9">
        <f t="shared" si="1"/>
        <v>2</v>
      </c>
      <c r="H6" s="8">
        <v>2</v>
      </c>
      <c r="I6" s="9">
        <f t="shared" si="2"/>
        <v>2.0202020202020203</v>
      </c>
      <c r="J6" s="8">
        <v>2</v>
      </c>
      <c r="K6" s="9">
        <f t="shared" si="3"/>
        <v>2.4390243902439024</v>
      </c>
      <c r="L6" s="8">
        <v>1</v>
      </c>
      <c r="M6" s="9">
        <f t="shared" si="4"/>
        <v>1.0869565217391304</v>
      </c>
      <c r="N6" s="8">
        <v>3</v>
      </c>
      <c r="O6" s="9">
        <f t="shared" si="5"/>
        <v>3.6144578313253009</v>
      </c>
      <c r="P6" s="8">
        <v>0</v>
      </c>
      <c r="Q6" s="9">
        <f t="shared" si="6"/>
        <v>0</v>
      </c>
      <c r="R6" s="8">
        <v>2</v>
      </c>
      <c r="S6" s="9">
        <f t="shared" si="7"/>
        <v>2.2471910112359552</v>
      </c>
    </row>
    <row r="7" spans="1:19" ht="17.25" customHeight="1" x14ac:dyDescent="0.2">
      <c r="C7" s="15" t="s">
        <v>12</v>
      </c>
      <c r="D7" s="8">
        <v>6</v>
      </c>
      <c r="E7" s="9">
        <f t="shared" si="0"/>
        <v>5.5045871559633035</v>
      </c>
      <c r="F7" s="8">
        <v>12</v>
      </c>
      <c r="G7" s="9">
        <f t="shared" si="1"/>
        <v>12</v>
      </c>
      <c r="H7" s="8">
        <v>9</v>
      </c>
      <c r="I7" s="9">
        <f t="shared" si="2"/>
        <v>9.0909090909090917</v>
      </c>
      <c r="J7" s="8">
        <v>4</v>
      </c>
      <c r="K7" s="9">
        <f t="shared" si="3"/>
        <v>4.8780487804878048</v>
      </c>
      <c r="L7" s="8">
        <v>6</v>
      </c>
      <c r="M7" s="9">
        <f t="shared" si="4"/>
        <v>6.5217391304347823</v>
      </c>
      <c r="N7" s="8">
        <v>5</v>
      </c>
      <c r="O7" s="9">
        <f t="shared" si="5"/>
        <v>6.024096385542169</v>
      </c>
      <c r="P7" s="8">
        <v>7</v>
      </c>
      <c r="Q7" s="9">
        <f t="shared" si="6"/>
        <v>7.8651685393258424</v>
      </c>
      <c r="R7" s="8">
        <v>10</v>
      </c>
      <c r="S7" s="9">
        <f t="shared" si="7"/>
        <v>11.235955056179774</v>
      </c>
    </row>
    <row r="8" spans="1:19" ht="17.25" customHeight="1" x14ac:dyDescent="0.2">
      <c r="C8" s="15" t="s">
        <v>13</v>
      </c>
      <c r="D8" s="8"/>
      <c r="E8" s="9">
        <f t="shared" si="0"/>
        <v>0</v>
      </c>
      <c r="F8" s="8">
        <v>0</v>
      </c>
      <c r="G8" s="9">
        <f t="shared" si="1"/>
        <v>0</v>
      </c>
      <c r="H8" s="8">
        <v>0</v>
      </c>
      <c r="I8" s="9">
        <f t="shared" si="2"/>
        <v>0</v>
      </c>
      <c r="J8" s="8">
        <v>0</v>
      </c>
      <c r="K8" s="9">
        <f t="shared" si="3"/>
        <v>0</v>
      </c>
      <c r="L8" s="8">
        <v>0</v>
      </c>
      <c r="M8" s="9">
        <f t="shared" si="4"/>
        <v>0</v>
      </c>
      <c r="N8" s="8">
        <v>0</v>
      </c>
      <c r="O8" s="9">
        <f t="shared" si="5"/>
        <v>0</v>
      </c>
      <c r="P8" s="8">
        <v>0</v>
      </c>
      <c r="Q8" s="9">
        <f t="shared" si="6"/>
        <v>0</v>
      </c>
      <c r="R8" s="8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87</v>
      </c>
      <c r="E9" s="9">
        <f t="shared" si="0"/>
        <v>79.816513761467888</v>
      </c>
      <c r="F9" s="8">
        <v>71</v>
      </c>
      <c r="G9" s="9">
        <f t="shared" si="1"/>
        <v>71</v>
      </c>
      <c r="H9" s="8">
        <v>70</v>
      </c>
      <c r="I9" s="9">
        <f t="shared" si="2"/>
        <v>70.707070707070713</v>
      </c>
      <c r="J9" s="8">
        <v>61</v>
      </c>
      <c r="K9" s="9">
        <f t="shared" si="3"/>
        <v>74.390243902439025</v>
      </c>
      <c r="L9" s="8">
        <v>69</v>
      </c>
      <c r="M9" s="9">
        <f t="shared" si="4"/>
        <v>75</v>
      </c>
      <c r="N9" s="8">
        <v>62</v>
      </c>
      <c r="O9" s="9">
        <f t="shared" si="5"/>
        <v>74.698795180722882</v>
      </c>
      <c r="P9" s="8">
        <v>67</v>
      </c>
      <c r="Q9" s="9">
        <f t="shared" si="6"/>
        <v>75.280898876404493</v>
      </c>
      <c r="R9" s="8">
        <v>60</v>
      </c>
      <c r="S9" s="9">
        <f t="shared" si="7"/>
        <v>67.415730337078656</v>
      </c>
    </row>
    <row r="10" spans="1:19" ht="17.25" customHeight="1" x14ac:dyDescent="0.2">
      <c r="C10" s="15" t="s">
        <v>15</v>
      </c>
      <c r="D10" s="8">
        <v>1</v>
      </c>
      <c r="E10" s="9">
        <f t="shared" si="0"/>
        <v>0.91743119266055051</v>
      </c>
      <c r="F10" s="8">
        <v>0</v>
      </c>
      <c r="G10" s="9">
        <f t="shared" si="1"/>
        <v>0</v>
      </c>
      <c r="H10" s="8">
        <v>1</v>
      </c>
      <c r="I10" s="9">
        <f t="shared" si="2"/>
        <v>1.0101010101010102</v>
      </c>
      <c r="J10" s="8">
        <v>1</v>
      </c>
      <c r="K10" s="9">
        <f t="shared" si="3"/>
        <v>1.2195121951219512</v>
      </c>
      <c r="L10" s="8">
        <v>2</v>
      </c>
      <c r="M10" s="9">
        <f t="shared" si="4"/>
        <v>2.1739130434782608</v>
      </c>
      <c r="N10" s="8">
        <v>2</v>
      </c>
      <c r="O10" s="9">
        <f t="shared" si="5"/>
        <v>2.4096385542168677</v>
      </c>
      <c r="P10" s="8">
        <v>2</v>
      </c>
      <c r="Q10" s="9">
        <f t="shared" si="6"/>
        <v>2.2471910112359552</v>
      </c>
      <c r="R10" s="8">
        <v>3</v>
      </c>
      <c r="S10" s="9">
        <f t="shared" si="7"/>
        <v>3.3707865168539324</v>
      </c>
    </row>
    <row r="11" spans="1:19" ht="17.25" customHeight="1" x14ac:dyDescent="0.2">
      <c r="C11" s="15" t="s">
        <v>18</v>
      </c>
      <c r="D11" s="8">
        <v>4</v>
      </c>
      <c r="E11" s="9">
        <f t="shared" si="0"/>
        <v>3.669724770642202</v>
      </c>
      <c r="F11" s="8">
        <v>3</v>
      </c>
      <c r="G11" s="9">
        <f t="shared" si="1"/>
        <v>3</v>
      </c>
      <c r="H11" s="8">
        <v>2</v>
      </c>
      <c r="I11" s="9">
        <f t="shared" si="2"/>
        <v>2.0202020202020203</v>
      </c>
      <c r="J11" s="8">
        <v>2</v>
      </c>
      <c r="K11" s="9">
        <f t="shared" si="3"/>
        <v>2.4390243902439024</v>
      </c>
      <c r="L11" s="8">
        <v>3</v>
      </c>
      <c r="M11" s="9">
        <f t="shared" si="4"/>
        <v>3.2608695652173911</v>
      </c>
      <c r="N11" s="8">
        <v>4</v>
      </c>
      <c r="O11" s="9">
        <f t="shared" si="5"/>
        <v>4.8192771084337354</v>
      </c>
      <c r="P11" s="8">
        <v>3</v>
      </c>
      <c r="Q11" s="9">
        <f t="shared" si="6"/>
        <v>3.3707865168539324</v>
      </c>
      <c r="R11" s="8">
        <v>2</v>
      </c>
      <c r="S11" s="9">
        <f t="shared" si="7"/>
        <v>2.2471910112359552</v>
      </c>
    </row>
    <row r="12" spans="1:19" ht="17.25" customHeight="1" x14ac:dyDescent="0.2">
      <c r="C12" s="15" t="s">
        <v>6</v>
      </c>
      <c r="D12" s="8">
        <v>109</v>
      </c>
      <c r="E12" s="9">
        <f>(D12/D$12)*100</f>
        <v>100</v>
      </c>
      <c r="F12" s="8">
        <f>SUM(F3:F11)</f>
        <v>100</v>
      </c>
      <c r="G12" s="9">
        <f>(F12/F$12)*100</f>
        <v>100</v>
      </c>
      <c r="H12" s="8">
        <f>SUM(H3:H11)</f>
        <v>99</v>
      </c>
      <c r="I12" s="9">
        <f>(H12/H$12)*100</f>
        <v>100</v>
      </c>
      <c r="J12" s="8">
        <f>SUM(J3:J11)</f>
        <v>82</v>
      </c>
      <c r="K12" s="9">
        <f>(J12/J$12)*100</f>
        <v>100</v>
      </c>
      <c r="L12" s="8">
        <f>SUM(L3:L11)</f>
        <v>92</v>
      </c>
      <c r="M12" s="9">
        <f>(L12/L$12)*100</f>
        <v>100</v>
      </c>
      <c r="N12" s="8">
        <f>SUM(N3:N11)</f>
        <v>83</v>
      </c>
      <c r="O12" s="9">
        <f>(N12/N$12)*100</f>
        <v>100</v>
      </c>
      <c r="P12" s="8">
        <f>SUM(P3:P11)</f>
        <v>89</v>
      </c>
      <c r="Q12" s="9">
        <f>(P12/P$12)*100</f>
        <v>100</v>
      </c>
      <c r="R12" s="8">
        <f>SUM(R3:R11)</f>
        <v>89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8</v>
      </c>
      <c r="E14" s="18">
        <f t="shared" ref="E14:E23" si="8">(D14/D$23)*100</f>
        <v>3.755868544600939</v>
      </c>
      <c r="F14" s="20">
        <v>5</v>
      </c>
      <c r="G14" s="18">
        <f t="shared" ref="G14:G23" si="9">(F14/F$23)*100</f>
        <v>2.604166666666667</v>
      </c>
      <c r="H14" s="20">
        <v>0</v>
      </c>
      <c r="I14" s="18">
        <f t="shared" ref="I14:I23" si="10">(H14/H$23)*100</f>
        <v>0</v>
      </c>
      <c r="J14" s="20">
        <v>3</v>
      </c>
      <c r="K14" s="18">
        <f t="shared" ref="K14:K23" si="11">(J14/J$23)*100</f>
        <v>1.4925373134328357</v>
      </c>
      <c r="L14" s="20">
        <v>1</v>
      </c>
      <c r="M14" s="18">
        <f t="shared" ref="M14:M23" si="12">(L14/L$23)*100</f>
        <v>0.52631578947368418</v>
      </c>
      <c r="N14" s="20">
        <v>1</v>
      </c>
      <c r="O14" s="18">
        <f t="shared" ref="O14:O23" si="13">(N14/N$23)*100</f>
        <v>0.57471264367816088</v>
      </c>
      <c r="P14" s="20">
        <v>4</v>
      </c>
      <c r="Q14" s="18">
        <f t="shared" ref="Q14:Q23" si="14">(P14/P$23)*100</f>
        <v>2.3668639053254439</v>
      </c>
      <c r="R14" s="20">
        <v>2</v>
      </c>
      <c r="S14" s="18">
        <f t="shared" ref="S14:S23" si="15">(R14/R$23)*100</f>
        <v>1.1235955056179776</v>
      </c>
    </row>
    <row r="15" spans="1:19" ht="17.25" customHeight="1" x14ac:dyDescent="0.2">
      <c r="C15" s="15" t="s">
        <v>16</v>
      </c>
      <c r="D15" s="8">
        <v>22</v>
      </c>
      <c r="E15" s="9">
        <f t="shared" si="8"/>
        <v>10.328638497652582</v>
      </c>
      <c r="F15" s="8">
        <v>28</v>
      </c>
      <c r="G15" s="9">
        <f t="shared" si="9"/>
        <v>14.583333333333334</v>
      </c>
      <c r="H15" s="8">
        <v>29</v>
      </c>
      <c r="I15" s="9">
        <f t="shared" si="10"/>
        <v>16.292134831460675</v>
      </c>
      <c r="J15" s="8">
        <v>40</v>
      </c>
      <c r="K15" s="9">
        <f t="shared" si="11"/>
        <v>19.900497512437813</v>
      </c>
      <c r="L15" s="8">
        <v>42</v>
      </c>
      <c r="M15" s="9">
        <f t="shared" si="12"/>
        <v>22.105263157894736</v>
      </c>
      <c r="N15" s="8">
        <v>40</v>
      </c>
      <c r="O15" s="9">
        <f t="shared" si="13"/>
        <v>22.988505747126435</v>
      </c>
      <c r="P15" s="8">
        <v>35</v>
      </c>
      <c r="Q15" s="9">
        <f t="shared" si="14"/>
        <v>20.710059171597635</v>
      </c>
      <c r="R15" s="8">
        <v>41</v>
      </c>
      <c r="S15" s="9">
        <f t="shared" si="15"/>
        <v>23.033707865168541</v>
      </c>
    </row>
    <row r="16" spans="1:19" ht="17.25" customHeight="1" x14ac:dyDescent="0.2">
      <c r="C16" s="15" t="s">
        <v>11</v>
      </c>
      <c r="D16" s="8"/>
      <c r="E16" s="9">
        <f t="shared" si="8"/>
        <v>0</v>
      </c>
      <c r="F16" s="8">
        <v>0</v>
      </c>
      <c r="G16" s="9">
        <f t="shared" si="9"/>
        <v>0</v>
      </c>
      <c r="H16" s="8">
        <v>0</v>
      </c>
      <c r="I16" s="9">
        <f t="shared" si="10"/>
        <v>0</v>
      </c>
      <c r="J16" s="8">
        <v>0</v>
      </c>
      <c r="K16" s="9">
        <f t="shared" si="11"/>
        <v>0</v>
      </c>
      <c r="L16" s="8">
        <v>0</v>
      </c>
      <c r="M16" s="9">
        <f t="shared" si="12"/>
        <v>0</v>
      </c>
      <c r="N16" s="8">
        <v>0</v>
      </c>
      <c r="O16" s="9">
        <f t="shared" si="13"/>
        <v>0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7</v>
      </c>
      <c r="E17" s="9">
        <f t="shared" si="8"/>
        <v>3.286384976525822</v>
      </c>
      <c r="F17" s="8">
        <v>6</v>
      </c>
      <c r="G17" s="9">
        <f t="shared" si="9"/>
        <v>3.125</v>
      </c>
      <c r="H17" s="8">
        <v>7</v>
      </c>
      <c r="I17" s="9">
        <f t="shared" si="10"/>
        <v>3.9325842696629212</v>
      </c>
      <c r="J17" s="8">
        <v>8</v>
      </c>
      <c r="K17" s="9">
        <f t="shared" si="11"/>
        <v>3.9800995024875623</v>
      </c>
      <c r="L17" s="8">
        <v>11</v>
      </c>
      <c r="M17" s="9">
        <f t="shared" si="12"/>
        <v>5.7894736842105265</v>
      </c>
      <c r="N17" s="8">
        <v>9</v>
      </c>
      <c r="O17" s="9">
        <f t="shared" si="13"/>
        <v>5.1724137931034484</v>
      </c>
      <c r="P17" s="8">
        <v>6</v>
      </c>
      <c r="Q17" s="9">
        <f t="shared" si="14"/>
        <v>3.5502958579881656</v>
      </c>
      <c r="R17" s="8">
        <v>3</v>
      </c>
      <c r="S17" s="9">
        <f t="shared" si="15"/>
        <v>1.6853932584269662</v>
      </c>
    </row>
    <row r="18" spans="2:19" ht="17.25" customHeight="1" x14ac:dyDescent="0.2">
      <c r="C18" s="15" t="s">
        <v>12</v>
      </c>
      <c r="D18" s="8">
        <v>19</v>
      </c>
      <c r="E18" s="9">
        <f t="shared" si="8"/>
        <v>8.92018779342723</v>
      </c>
      <c r="F18" s="8">
        <v>16</v>
      </c>
      <c r="G18" s="9">
        <f t="shared" si="9"/>
        <v>8.3333333333333321</v>
      </c>
      <c r="H18" s="8">
        <v>18</v>
      </c>
      <c r="I18" s="9">
        <f t="shared" si="10"/>
        <v>10.112359550561797</v>
      </c>
      <c r="J18" s="8">
        <v>15</v>
      </c>
      <c r="K18" s="9">
        <f t="shared" si="11"/>
        <v>7.4626865671641784</v>
      </c>
      <c r="L18" s="8">
        <v>10</v>
      </c>
      <c r="M18" s="9">
        <f t="shared" si="12"/>
        <v>5.2631578947368416</v>
      </c>
      <c r="N18" s="8">
        <v>5</v>
      </c>
      <c r="O18" s="9">
        <f t="shared" si="13"/>
        <v>2.8735632183908044</v>
      </c>
      <c r="P18" s="8">
        <v>10</v>
      </c>
      <c r="Q18" s="9">
        <f t="shared" si="14"/>
        <v>5.9171597633136095</v>
      </c>
      <c r="R18" s="8">
        <v>19</v>
      </c>
      <c r="S18" s="9">
        <f t="shared" si="15"/>
        <v>10.674157303370785</v>
      </c>
    </row>
    <row r="19" spans="2:19" ht="17.25" customHeight="1" x14ac:dyDescent="0.2">
      <c r="C19" s="15" t="s">
        <v>13</v>
      </c>
      <c r="D19" s="8">
        <v>1</v>
      </c>
      <c r="E19" s="9">
        <f t="shared" si="8"/>
        <v>0.46948356807511737</v>
      </c>
      <c r="F19" s="8">
        <v>1</v>
      </c>
      <c r="G19" s="9">
        <f t="shared" si="9"/>
        <v>0.52083333333333326</v>
      </c>
      <c r="H19" s="8">
        <v>1</v>
      </c>
      <c r="I19" s="9">
        <f t="shared" si="10"/>
        <v>0.5617977528089888</v>
      </c>
      <c r="J19" s="8">
        <v>0</v>
      </c>
      <c r="K19" s="9">
        <f t="shared" si="11"/>
        <v>0</v>
      </c>
      <c r="L19" s="8">
        <v>0</v>
      </c>
      <c r="M19" s="9">
        <f t="shared" si="12"/>
        <v>0</v>
      </c>
      <c r="N19" s="8">
        <v>0</v>
      </c>
      <c r="O19" s="9">
        <f t="shared" si="13"/>
        <v>0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146</v>
      </c>
      <c r="E20" s="9">
        <f t="shared" si="8"/>
        <v>68.544600938967136</v>
      </c>
      <c r="F20" s="8">
        <v>131</v>
      </c>
      <c r="G20" s="9">
        <f t="shared" si="9"/>
        <v>68.229166666666657</v>
      </c>
      <c r="H20" s="8">
        <v>116</v>
      </c>
      <c r="I20" s="9">
        <f t="shared" si="10"/>
        <v>65.168539325842701</v>
      </c>
      <c r="J20" s="8">
        <v>127</v>
      </c>
      <c r="K20" s="9">
        <f t="shared" si="11"/>
        <v>63.184079601990049</v>
      </c>
      <c r="L20" s="8">
        <v>122</v>
      </c>
      <c r="M20" s="9">
        <f t="shared" si="12"/>
        <v>64.21052631578948</v>
      </c>
      <c r="N20" s="8">
        <v>114</v>
      </c>
      <c r="O20" s="9">
        <f t="shared" si="13"/>
        <v>65.517241379310349</v>
      </c>
      <c r="P20" s="8">
        <v>108</v>
      </c>
      <c r="Q20" s="9">
        <f t="shared" si="14"/>
        <v>63.905325443786985</v>
      </c>
      <c r="R20" s="8">
        <v>108</v>
      </c>
      <c r="S20" s="9">
        <f t="shared" si="15"/>
        <v>60.674157303370791</v>
      </c>
    </row>
    <row r="21" spans="2:19" ht="17.25" customHeight="1" x14ac:dyDescent="0.2">
      <c r="C21" s="15" t="s">
        <v>15</v>
      </c>
      <c r="D21" s="8">
        <v>6</v>
      </c>
      <c r="E21" s="9">
        <f t="shared" si="8"/>
        <v>2.8169014084507045</v>
      </c>
      <c r="F21" s="8">
        <v>3</v>
      </c>
      <c r="G21" s="9">
        <f t="shared" si="9"/>
        <v>1.5625</v>
      </c>
      <c r="H21" s="8">
        <v>5</v>
      </c>
      <c r="I21" s="9">
        <f t="shared" si="10"/>
        <v>2.8089887640449436</v>
      </c>
      <c r="J21" s="8">
        <v>5</v>
      </c>
      <c r="K21" s="9">
        <f t="shared" si="11"/>
        <v>2.4875621890547266</v>
      </c>
      <c r="L21" s="8">
        <v>1</v>
      </c>
      <c r="M21" s="9">
        <f t="shared" si="12"/>
        <v>0.52631578947368418</v>
      </c>
      <c r="N21" s="8">
        <v>5</v>
      </c>
      <c r="O21" s="9">
        <f t="shared" si="13"/>
        <v>2.8735632183908044</v>
      </c>
      <c r="P21" s="8">
        <v>6</v>
      </c>
      <c r="Q21" s="9">
        <f t="shared" si="14"/>
        <v>3.5502958579881656</v>
      </c>
      <c r="R21" s="8">
        <v>4</v>
      </c>
      <c r="S21" s="9">
        <f t="shared" si="15"/>
        <v>2.2471910112359552</v>
      </c>
    </row>
    <row r="22" spans="2:19" ht="17.25" customHeight="1" x14ac:dyDescent="0.2">
      <c r="C22" s="15" t="s">
        <v>18</v>
      </c>
      <c r="D22" s="8">
        <v>4</v>
      </c>
      <c r="E22" s="9">
        <f t="shared" si="8"/>
        <v>1.8779342723004695</v>
      </c>
      <c r="F22" s="8">
        <v>2</v>
      </c>
      <c r="G22" s="9">
        <f t="shared" si="9"/>
        <v>1.0416666666666665</v>
      </c>
      <c r="H22" s="8">
        <v>2</v>
      </c>
      <c r="I22" s="9">
        <f t="shared" si="10"/>
        <v>1.1235955056179776</v>
      </c>
      <c r="J22" s="8">
        <v>3</v>
      </c>
      <c r="K22" s="9">
        <f t="shared" si="11"/>
        <v>1.4925373134328357</v>
      </c>
      <c r="L22" s="8">
        <v>3</v>
      </c>
      <c r="M22" s="9">
        <f t="shared" si="12"/>
        <v>1.5789473684210527</v>
      </c>
      <c r="N22" s="8">
        <v>0</v>
      </c>
      <c r="O22" s="9">
        <f t="shared" si="13"/>
        <v>0</v>
      </c>
      <c r="P22" s="8">
        <v>0</v>
      </c>
      <c r="Q22" s="9">
        <f t="shared" si="14"/>
        <v>0</v>
      </c>
      <c r="R22" s="8">
        <v>1</v>
      </c>
      <c r="S22" s="9">
        <f t="shared" si="15"/>
        <v>0.5617977528089888</v>
      </c>
    </row>
    <row r="23" spans="2:19" ht="17.25" customHeight="1" x14ac:dyDescent="0.2">
      <c r="C23" s="15" t="s">
        <v>6</v>
      </c>
      <c r="D23" s="8">
        <v>213</v>
      </c>
      <c r="E23" s="9">
        <f t="shared" si="8"/>
        <v>100</v>
      </c>
      <c r="F23" s="8">
        <f>SUM(F14:F22)</f>
        <v>192</v>
      </c>
      <c r="G23" s="9">
        <f t="shared" si="9"/>
        <v>100</v>
      </c>
      <c r="H23" s="8">
        <f>SUM(H14:H22)</f>
        <v>178</v>
      </c>
      <c r="I23" s="9">
        <f t="shared" si="10"/>
        <v>100</v>
      </c>
      <c r="J23" s="8">
        <f>SUM(J14:J22)</f>
        <v>201</v>
      </c>
      <c r="K23" s="9">
        <f t="shared" si="11"/>
        <v>100</v>
      </c>
      <c r="L23" s="8">
        <f>SUM(L14:L22)</f>
        <v>190</v>
      </c>
      <c r="M23" s="9">
        <f t="shared" si="12"/>
        <v>100</v>
      </c>
      <c r="N23" s="8">
        <f>SUM(N14:N22)</f>
        <v>174</v>
      </c>
      <c r="O23" s="9">
        <f t="shared" si="13"/>
        <v>100</v>
      </c>
      <c r="P23" s="8">
        <f>SUM(P14:P22)</f>
        <v>169</v>
      </c>
      <c r="Q23" s="9">
        <f t="shared" si="14"/>
        <v>100</v>
      </c>
      <c r="R23" s="8">
        <f>SUM(R14:R22)</f>
        <v>178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9</v>
      </c>
      <c r="E25" s="18">
        <f t="shared" ref="E25:E33" si="17">(D25/D$34)*100</f>
        <v>2.7950310559006213</v>
      </c>
      <c r="F25" s="20">
        <f t="shared" si="16"/>
        <v>6</v>
      </c>
      <c r="G25" s="18">
        <f t="shared" ref="G25:G33" si="18">(F25/F$34)*100</f>
        <v>2.054794520547945</v>
      </c>
      <c r="H25" s="20">
        <f t="shared" ref="H25:L33" si="19">SUM(H3,H14)</f>
        <v>0</v>
      </c>
      <c r="I25" s="18">
        <f t="shared" ref="I25:I33" si="20">(H25/H$34)*100</f>
        <v>0</v>
      </c>
      <c r="J25" s="20">
        <f t="shared" ref="J25:J33" si="21">SUM(J3,J14)</f>
        <v>3</v>
      </c>
      <c r="K25" s="18">
        <f t="shared" ref="K25:K33" si="22">(J25/J$34)*100</f>
        <v>1.0600706713780919</v>
      </c>
      <c r="L25" s="20">
        <f t="shared" si="19"/>
        <v>2</v>
      </c>
      <c r="M25" s="18">
        <f t="shared" ref="M25:M33" si="23">(L25/L$34)*100</f>
        <v>0.70921985815602839</v>
      </c>
      <c r="N25" s="20">
        <f t="shared" ref="N25:P33" si="24">SUM(N3,N14)</f>
        <v>2</v>
      </c>
      <c r="O25" s="18">
        <f t="shared" ref="O25:O33" si="25">(N25/N$34)*100</f>
        <v>0.77821011673151752</v>
      </c>
      <c r="P25" s="20">
        <f t="shared" si="24"/>
        <v>5</v>
      </c>
      <c r="Q25" s="18">
        <f t="shared" ref="Q25:Q33" si="26">(P25/P$34)*100</f>
        <v>1.9379844961240309</v>
      </c>
      <c r="R25" s="20">
        <f t="shared" ref="R25" si="27">SUM(R3,R14)</f>
        <v>3</v>
      </c>
      <c r="S25" s="18">
        <f t="shared" ref="S25:S33" si="28">(R25/R$34)*100</f>
        <v>1.1235955056179776</v>
      </c>
    </row>
    <row r="26" spans="2:19" ht="17.25" customHeight="1" x14ac:dyDescent="0.2">
      <c r="C26" s="15" t="s">
        <v>16</v>
      </c>
      <c r="D26" s="8">
        <f t="shared" si="16"/>
        <v>28</v>
      </c>
      <c r="E26" s="9">
        <f t="shared" si="17"/>
        <v>8.695652173913043</v>
      </c>
      <c r="F26" s="8">
        <f t="shared" si="16"/>
        <v>38</v>
      </c>
      <c r="G26" s="9">
        <f t="shared" si="18"/>
        <v>13.013698630136986</v>
      </c>
      <c r="H26" s="8">
        <f t="shared" si="19"/>
        <v>43</v>
      </c>
      <c r="I26" s="9">
        <f t="shared" si="20"/>
        <v>15.523465703971121</v>
      </c>
      <c r="J26" s="8">
        <f t="shared" si="21"/>
        <v>52</v>
      </c>
      <c r="K26" s="9">
        <f t="shared" si="22"/>
        <v>18.374558303886925</v>
      </c>
      <c r="L26" s="8">
        <f t="shared" si="19"/>
        <v>52</v>
      </c>
      <c r="M26" s="9">
        <f t="shared" si="23"/>
        <v>18.439716312056735</v>
      </c>
      <c r="N26" s="8">
        <f t="shared" si="24"/>
        <v>46</v>
      </c>
      <c r="O26" s="9">
        <f t="shared" si="25"/>
        <v>17.898832684824903</v>
      </c>
      <c r="P26" s="8">
        <f t="shared" si="24"/>
        <v>44</v>
      </c>
      <c r="Q26" s="9">
        <f t="shared" si="26"/>
        <v>17.054263565891471</v>
      </c>
      <c r="R26" s="8">
        <f t="shared" ref="R26" si="29">SUM(R4,R15)</f>
        <v>52</v>
      </c>
      <c r="S26" s="9">
        <f t="shared" si="28"/>
        <v>19.475655430711612</v>
      </c>
    </row>
    <row r="27" spans="2:19" ht="17.25" customHeight="1" x14ac:dyDescent="0.2">
      <c r="C27" s="15" t="s">
        <v>11</v>
      </c>
      <c r="D27" s="8">
        <f t="shared" si="16"/>
        <v>0</v>
      </c>
      <c r="E27" s="9">
        <f t="shared" si="17"/>
        <v>0</v>
      </c>
      <c r="F27" s="8">
        <f t="shared" si="16"/>
        <v>1</v>
      </c>
      <c r="G27" s="9">
        <f t="shared" si="18"/>
        <v>0.34246575342465752</v>
      </c>
      <c r="H27" s="8">
        <f t="shared" si="19"/>
        <v>1</v>
      </c>
      <c r="I27" s="9">
        <f t="shared" si="20"/>
        <v>0.36101083032490977</v>
      </c>
      <c r="J27" s="8">
        <f t="shared" si="21"/>
        <v>0</v>
      </c>
      <c r="K27" s="9">
        <f t="shared" si="22"/>
        <v>0</v>
      </c>
      <c r="L27" s="8">
        <f t="shared" si="19"/>
        <v>0</v>
      </c>
      <c r="M27" s="9">
        <f t="shared" si="23"/>
        <v>0</v>
      </c>
      <c r="N27" s="8">
        <f t="shared" si="24"/>
        <v>0</v>
      </c>
      <c r="O27" s="9">
        <f t="shared" si="25"/>
        <v>0</v>
      </c>
      <c r="P27" s="8">
        <f t="shared" si="24"/>
        <v>0</v>
      </c>
      <c r="Q27" s="9">
        <f t="shared" si="26"/>
        <v>0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11</v>
      </c>
      <c r="E28" s="9">
        <f t="shared" si="17"/>
        <v>3.4161490683229814</v>
      </c>
      <c r="F28" s="8">
        <f t="shared" si="16"/>
        <v>8</v>
      </c>
      <c r="G28" s="9">
        <f t="shared" si="18"/>
        <v>2.7397260273972601</v>
      </c>
      <c r="H28" s="8">
        <f t="shared" si="19"/>
        <v>9</v>
      </c>
      <c r="I28" s="9">
        <f t="shared" si="20"/>
        <v>3.2490974729241873</v>
      </c>
      <c r="J28" s="8">
        <f t="shared" si="21"/>
        <v>10</v>
      </c>
      <c r="K28" s="9">
        <f t="shared" si="22"/>
        <v>3.5335689045936398</v>
      </c>
      <c r="L28" s="8">
        <f t="shared" si="19"/>
        <v>12</v>
      </c>
      <c r="M28" s="9">
        <f t="shared" si="23"/>
        <v>4.2553191489361701</v>
      </c>
      <c r="N28" s="8">
        <f t="shared" si="24"/>
        <v>12</v>
      </c>
      <c r="O28" s="9">
        <f t="shared" si="25"/>
        <v>4.6692607003891053</v>
      </c>
      <c r="P28" s="8">
        <f t="shared" si="24"/>
        <v>6</v>
      </c>
      <c r="Q28" s="9">
        <f t="shared" si="26"/>
        <v>2.3255813953488373</v>
      </c>
      <c r="R28" s="8">
        <f t="shared" ref="R28" si="31">SUM(R6,R17)</f>
        <v>5</v>
      </c>
      <c r="S28" s="9">
        <f t="shared" si="28"/>
        <v>1.8726591760299627</v>
      </c>
    </row>
    <row r="29" spans="2:19" ht="17.25" customHeight="1" x14ac:dyDescent="0.2">
      <c r="C29" s="15" t="s">
        <v>12</v>
      </c>
      <c r="D29" s="8">
        <f t="shared" si="16"/>
        <v>25</v>
      </c>
      <c r="E29" s="9">
        <f t="shared" si="17"/>
        <v>7.7639751552795024</v>
      </c>
      <c r="F29" s="8">
        <f t="shared" si="16"/>
        <v>28</v>
      </c>
      <c r="G29" s="9">
        <f t="shared" si="18"/>
        <v>9.5890410958904102</v>
      </c>
      <c r="H29" s="8">
        <f t="shared" si="19"/>
        <v>27</v>
      </c>
      <c r="I29" s="9">
        <f t="shared" si="20"/>
        <v>9.7472924187725631</v>
      </c>
      <c r="J29" s="8">
        <f t="shared" si="21"/>
        <v>19</v>
      </c>
      <c r="K29" s="9">
        <f t="shared" si="22"/>
        <v>6.7137809187279158</v>
      </c>
      <c r="L29" s="8">
        <f t="shared" si="19"/>
        <v>16</v>
      </c>
      <c r="M29" s="9">
        <f t="shared" si="23"/>
        <v>5.6737588652482271</v>
      </c>
      <c r="N29" s="8">
        <f t="shared" si="24"/>
        <v>10</v>
      </c>
      <c r="O29" s="9">
        <f t="shared" si="25"/>
        <v>3.8910505836575875</v>
      </c>
      <c r="P29" s="8">
        <f t="shared" si="24"/>
        <v>17</v>
      </c>
      <c r="Q29" s="9">
        <f t="shared" si="26"/>
        <v>6.5891472868217065</v>
      </c>
      <c r="R29" s="8">
        <f t="shared" ref="R29" si="32">SUM(R7,R18)</f>
        <v>29</v>
      </c>
      <c r="S29" s="9">
        <f t="shared" si="28"/>
        <v>10.861423220973784</v>
      </c>
    </row>
    <row r="30" spans="2:19" ht="17.25" customHeight="1" x14ac:dyDescent="0.2">
      <c r="C30" s="15" t="s">
        <v>13</v>
      </c>
      <c r="D30" s="8">
        <f t="shared" si="16"/>
        <v>1</v>
      </c>
      <c r="E30" s="9">
        <f t="shared" si="17"/>
        <v>0.3105590062111801</v>
      </c>
      <c r="F30" s="8">
        <f t="shared" si="16"/>
        <v>1</v>
      </c>
      <c r="G30" s="9">
        <f t="shared" si="18"/>
        <v>0.34246575342465752</v>
      </c>
      <c r="H30" s="8">
        <f t="shared" si="19"/>
        <v>1</v>
      </c>
      <c r="I30" s="9">
        <f t="shared" si="20"/>
        <v>0.36101083032490977</v>
      </c>
      <c r="J30" s="8">
        <f t="shared" si="21"/>
        <v>0</v>
      </c>
      <c r="K30" s="9">
        <f t="shared" si="22"/>
        <v>0</v>
      </c>
      <c r="L30" s="8">
        <f t="shared" si="19"/>
        <v>0</v>
      </c>
      <c r="M30" s="9">
        <f t="shared" si="23"/>
        <v>0</v>
      </c>
      <c r="N30" s="8">
        <f t="shared" si="24"/>
        <v>0</v>
      </c>
      <c r="O30" s="9">
        <f t="shared" si="25"/>
        <v>0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233</v>
      </c>
      <c r="E31" s="9">
        <f t="shared" si="17"/>
        <v>72.360248447204967</v>
      </c>
      <c r="F31" s="8">
        <f t="shared" si="16"/>
        <v>202</v>
      </c>
      <c r="G31" s="9">
        <f t="shared" si="18"/>
        <v>69.178082191780817</v>
      </c>
      <c r="H31" s="8">
        <f t="shared" si="19"/>
        <v>186</v>
      </c>
      <c r="I31" s="9">
        <f t="shared" si="20"/>
        <v>67.148014440433215</v>
      </c>
      <c r="J31" s="8">
        <f t="shared" si="21"/>
        <v>188</v>
      </c>
      <c r="K31" s="9">
        <f t="shared" si="22"/>
        <v>66.431095406360413</v>
      </c>
      <c r="L31" s="8">
        <f t="shared" si="19"/>
        <v>191</v>
      </c>
      <c r="M31" s="9">
        <f t="shared" si="23"/>
        <v>67.730496453900713</v>
      </c>
      <c r="N31" s="8">
        <f t="shared" si="24"/>
        <v>176</v>
      </c>
      <c r="O31" s="9">
        <f t="shared" si="25"/>
        <v>68.482490272373539</v>
      </c>
      <c r="P31" s="8">
        <f t="shared" si="24"/>
        <v>175</v>
      </c>
      <c r="Q31" s="9">
        <f t="shared" si="26"/>
        <v>67.829457364341081</v>
      </c>
      <c r="R31" s="8">
        <f t="shared" ref="R31" si="34">SUM(R9,R20)</f>
        <v>168</v>
      </c>
      <c r="S31" s="9">
        <f t="shared" si="28"/>
        <v>62.921348314606739</v>
      </c>
    </row>
    <row r="32" spans="2:19" ht="17.25" customHeight="1" x14ac:dyDescent="0.2">
      <c r="C32" s="15" t="s">
        <v>15</v>
      </c>
      <c r="D32" s="8">
        <f t="shared" si="16"/>
        <v>7</v>
      </c>
      <c r="E32" s="9">
        <f t="shared" si="17"/>
        <v>2.1739130434782608</v>
      </c>
      <c r="F32" s="8">
        <f t="shared" si="16"/>
        <v>3</v>
      </c>
      <c r="G32" s="9">
        <f t="shared" si="18"/>
        <v>1.0273972602739725</v>
      </c>
      <c r="H32" s="8">
        <f t="shared" si="19"/>
        <v>6</v>
      </c>
      <c r="I32" s="9">
        <f t="shared" si="20"/>
        <v>2.1660649819494582</v>
      </c>
      <c r="J32" s="8">
        <f t="shared" si="21"/>
        <v>6</v>
      </c>
      <c r="K32" s="9">
        <f t="shared" si="22"/>
        <v>2.1201413427561837</v>
      </c>
      <c r="L32" s="8">
        <f t="shared" si="19"/>
        <v>3</v>
      </c>
      <c r="M32" s="9">
        <f t="shared" si="23"/>
        <v>1.0638297872340425</v>
      </c>
      <c r="N32" s="8">
        <f t="shared" si="24"/>
        <v>7</v>
      </c>
      <c r="O32" s="9">
        <f t="shared" si="25"/>
        <v>2.7237354085603114</v>
      </c>
      <c r="P32" s="8">
        <f t="shared" si="24"/>
        <v>8</v>
      </c>
      <c r="Q32" s="9">
        <f t="shared" si="26"/>
        <v>3.1007751937984498</v>
      </c>
      <c r="R32" s="8">
        <f t="shared" ref="R32" si="35">SUM(R10,R21)</f>
        <v>7</v>
      </c>
      <c r="S32" s="9">
        <f t="shared" si="28"/>
        <v>2.6217228464419478</v>
      </c>
    </row>
    <row r="33" spans="2:19" ht="17.25" customHeight="1" x14ac:dyDescent="0.2">
      <c r="C33" s="15" t="s">
        <v>18</v>
      </c>
      <c r="D33" s="8">
        <f t="shared" si="16"/>
        <v>8</v>
      </c>
      <c r="E33" s="9">
        <f t="shared" si="17"/>
        <v>2.4844720496894408</v>
      </c>
      <c r="F33" s="8">
        <f t="shared" si="16"/>
        <v>5</v>
      </c>
      <c r="G33" s="9">
        <f t="shared" si="18"/>
        <v>1.7123287671232876</v>
      </c>
      <c r="H33" s="8">
        <f t="shared" si="19"/>
        <v>4</v>
      </c>
      <c r="I33" s="9">
        <f t="shared" si="20"/>
        <v>1.4440433212996391</v>
      </c>
      <c r="J33" s="8">
        <f t="shared" si="21"/>
        <v>5</v>
      </c>
      <c r="K33" s="9">
        <f t="shared" si="22"/>
        <v>1.7667844522968199</v>
      </c>
      <c r="L33" s="8">
        <f t="shared" si="19"/>
        <v>6</v>
      </c>
      <c r="M33" s="9">
        <f t="shared" si="23"/>
        <v>2.1276595744680851</v>
      </c>
      <c r="N33" s="8">
        <f t="shared" si="24"/>
        <v>4</v>
      </c>
      <c r="O33" s="9">
        <f t="shared" si="25"/>
        <v>1.556420233463035</v>
      </c>
      <c r="P33" s="8">
        <f t="shared" si="24"/>
        <v>3</v>
      </c>
      <c r="Q33" s="9">
        <f t="shared" si="26"/>
        <v>1.1627906976744187</v>
      </c>
      <c r="R33" s="8">
        <f t="shared" ref="R33" si="36">SUM(R11,R22)</f>
        <v>3</v>
      </c>
      <c r="S33" s="9">
        <f t="shared" si="28"/>
        <v>1.1235955056179776</v>
      </c>
    </row>
    <row r="34" spans="2:19" ht="17.25" customHeight="1" x14ac:dyDescent="0.2">
      <c r="C34" s="15" t="s">
        <v>6</v>
      </c>
      <c r="D34" s="8">
        <f>SUM(D25:D33)</f>
        <v>322</v>
      </c>
      <c r="E34" s="9">
        <f>(D34/D$34)*100</f>
        <v>100</v>
      </c>
      <c r="F34" s="8">
        <f>SUM(F25:F33)</f>
        <v>292</v>
      </c>
      <c r="G34" s="9">
        <f>(F34/F$34)*100</f>
        <v>100</v>
      </c>
      <c r="H34" s="8">
        <f>SUM(H25:H33)</f>
        <v>277</v>
      </c>
      <c r="I34" s="9">
        <f>(H34/H$34)*100</f>
        <v>100</v>
      </c>
      <c r="J34" s="8">
        <f>SUM(J25:J33)</f>
        <v>283</v>
      </c>
      <c r="K34" s="9">
        <f>(J34/J$34)*100</f>
        <v>100</v>
      </c>
      <c r="L34" s="8">
        <f>SUM(L25:L33)</f>
        <v>282</v>
      </c>
      <c r="M34" s="9">
        <f>(L34/L$34)*100</f>
        <v>100</v>
      </c>
      <c r="N34" s="8">
        <f>SUM(N25:N33)</f>
        <v>257</v>
      </c>
      <c r="O34" s="9">
        <f>(N34/N$34)*100</f>
        <v>100</v>
      </c>
      <c r="P34" s="8">
        <f>SUM(P25:P33)</f>
        <v>258</v>
      </c>
      <c r="Q34" s="9">
        <f>(P34/P$34)*100</f>
        <v>100</v>
      </c>
      <c r="R34" s="8">
        <f>SUM(R25:R33)</f>
        <v>267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72" orientation="portrait" r:id="rId1"/>
  <headerFooter>
    <oddHeader>&amp;L&amp;"Arial Narrow,Bold"&amp;16CLASS-Spring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4445-EB61-4055-BB38-2101647E4784}">
  <sheetPr>
    <tabColor theme="7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5</v>
      </c>
      <c r="B3" s="1" t="s">
        <v>2</v>
      </c>
      <c r="C3" s="14" t="s">
        <v>22</v>
      </c>
      <c r="D3" s="8">
        <v>11</v>
      </c>
      <c r="E3" s="9">
        <f>(D3/D$12)*100</f>
        <v>0.92748735244519398</v>
      </c>
      <c r="F3" s="8">
        <v>8</v>
      </c>
      <c r="G3" s="9">
        <f>(F3/F$12)*100</f>
        <v>0.63441712926249005</v>
      </c>
      <c r="H3" s="2">
        <v>12</v>
      </c>
      <c r="I3" s="9">
        <f>(H3/H$12)*100</f>
        <v>0.99750623441396502</v>
      </c>
      <c r="J3" s="2">
        <v>9</v>
      </c>
      <c r="K3" s="9">
        <f>(J3/J$12)*100</f>
        <v>0.83179297597042512</v>
      </c>
      <c r="L3" s="2">
        <v>7</v>
      </c>
      <c r="M3" s="9">
        <f>(L3/L$12)*100</f>
        <v>0.70140280561122248</v>
      </c>
      <c r="N3" s="2">
        <v>15</v>
      </c>
      <c r="O3" s="9">
        <f>(N3/N$12)*100</f>
        <v>1.6268980477223427</v>
      </c>
      <c r="P3" s="2">
        <v>17</v>
      </c>
      <c r="Q3" s="9">
        <f t="shared" ref="Q3:Q12" si="0">(P3/P$12)*100</f>
        <v>1.7894736842105261</v>
      </c>
      <c r="R3" s="2">
        <v>24</v>
      </c>
      <c r="S3" s="9">
        <f t="shared" ref="S3:S12" si="1">(R3/R$12)*100</f>
        <v>2.3904382470119523</v>
      </c>
    </row>
    <row r="4" spans="1:19" ht="17.25" customHeight="1" x14ac:dyDescent="0.2">
      <c r="C4" s="15" t="s">
        <v>16</v>
      </c>
      <c r="D4" s="8">
        <v>140</v>
      </c>
      <c r="E4" s="9">
        <f t="shared" ref="E4:E12" si="2">(D4/D$12)*100</f>
        <v>11.804384485666104</v>
      </c>
      <c r="F4" s="8">
        <v>145</v>
      </c>
      <c r="G4" s="9">
        <f t="shared" ref="G4:G12" si="3">(F4/F$12)*100</f>
        <v>11.498810467882633</v>
      </c>
      <c r="H4" s="2">
        <v>141</v>
      </c>
      <c r="I4" s="9">
        <f t="shared" ref="I4:I12" si="4">(H4/H$12)*100</f>
        <v>11.720698254364089</v>
      </c>
      <c r="J4" s="2">
        <v>132</v>
      </c>
      <c r="K4" s="9">
        <f t="shared" ref="K4:K12" si="5">(J4/J$12)*100</f>
        <v>12.199630314232902</v>
      </c>
      <c r="L4" s="2">
        <v>131</v>
      </c>
      <c r="M4" s="9">
        <f t="shared" ref="M4:M12" si="6">(L4/L$12)*100</f>
        <v>13.126252505010019</v>
      </c>
      <c r="N4" s="2">
        <v>121</v>
      </c>
      <c r="O4" s="9">
        <f t="shared" ref="O4:O12" si="7">(N4/N$12)*100</f>
        <v>13.123644251626898</v>
      </c>
      <c r="P4" s="2">
        <v>135</v>
      </c>
      <c r="Q4" s="9">
        <f t="shared" si="0"/>
        <v>14.210526315789473</v>
      </c>
      <c r="R4" s="2">
        <v>157</v>
      </c>
      <c r="S4" s="9">
        <f t="shared" si="1"/>
        <v>15.637450199203187</v>
      </c>
    </row>
    <row r="5" spans="1:19" ht="17.25" customHeight="1" x14ac:dyDescent="0.2">
      <c r="C5" s="15" t="s">
        <v>11</v>
      </c>
      <c r="D5" s="8">
        <v>3</v>
      </c>
      <c r="E5" s="9">
        <f t="shared" si="2"/>
        <v>0.25295109612141653</v>
      </c>
      <c r="F5" s="8">
        <v>2</v>
      </c>
      <c r="G5" s="9">
        <f t="shared" si="3"/>
        <v>0.15860428231562251</v>
      </c>
      <c r="H5" s="2">
        <v>1</v>
      </c>
      <c r="I5" s="9">
        <f t="shared" si="4"/>
        <v>8.3125519534497094E-2</v>
      </c>
      <c r="J5" s="2">
        <v>3</v>
      </c>
      <c r="K5" s="9">
        <f t="shared" si="5"/>
        <v>0.27726432532347506</v>
      </c>
      <c r="L5" s="2">
        <v>3</v>
      </c>
      <c r="M5" s="9">
        <f t="shared" si="6"/>
        <v>0.30060120240480964</v>
      </c>
      <c r="N5" s="2">
        <v>0</v>
      </c>
      <c r="O5" s="9">
        <f t="shared" si="7"/>
        <v>0</v>
      </c>
      <c r="P5" s="2">
        <v>1</v>
      </c>
      <c r="Q5" s="9">
        <f t="shared" si="0"/>
        <v>0.10526315789473684</v>
      </c>
      <c r="R5" s="2">
        <v>0</v>
      </c>
      <c r="S5" s="9">
        <f t="shared" si="1"/>
        <v>0</v>
      </c>
    </row>
    <row r="6" spans="1:19" ht="17.25" customHeight="1" x14ac:dyDescent="0.2">
      <c r="C6" s="15" t="s">
        <v>17</v>
      </c>
      <c r="D6" s="8">
        <v>67</v>
      </c>
      <c r="E6" s="9">
        <f t="shared" si="2"/>
        <v>5.6492411467116357</v>
      </c>
      <c r="F6" s="8">
        <v>69</v>
      </c>
      <c r="G6" s="9">
        <f t="shared" si="3"/>
        <v>5.4718477398889771</v>
      </c>
      <c r="H6" s="2">
        <v>70</v>
      </c>
      <c r="I6" s="9">
        <f t="shared" si="4"/>
        <v>5.8187863674147966</v>
      </c>
      <c r="J6" s="2">
        <v>69</v>
      </c>
      <c r="K6" s="9">
        <f t="shared" si="5"/>
        <v>6.3770794824399264</v>
      </c>
      <c r="L6" s="2">
        <v>58</v>
      </c>
      <c r="M6" s="9">
        <f t="shared" si="6"/>
        <v>5.811623246492986</v>
      </c>
      <c r="N6" s="2">
        <v>62</v>
      </c>
      <c r="O6" s="9">
        <f t="shared" si="7"/>
        <v>6.7245119305856829</v>
      </c>
      <c r="P6" s="2">
        <v>74</v>
      </c>
      <c r="Q6" s="9">
        <f t="shared" si="0"/>
        <v>7.7894736842105265</v>
      </c>
      <c r="R6" s="2">
        <v>68</v>
      </c>
      <c r="S6" s="9">
        <f t="shared" si="1"/>
        <v>6.7729083665338639</v>
      </c>
    </row>
    <row r="7" spans="1:19" ht="17.25" customHeight="1" x14ac:dyDescent="0.2">
      <c r="C7" s="15" t="s">
        <v>12</v>
      </c>
      <c r="D7" s="8">
        <v>123</v>
      </c>
      <c r="E7" s="9">
        <f t="shared" si="2"/>
        <v>10.370994940978077</v>
      </c>
      <c r="F7" s="8">
        <v>140</v>
      </c>
      <c r="G7" s="9">
        <f t="shared" si="3"/>
        <v>11.102299762093576</v>
      </c>
      <c r="H7" s="2">
        <v>150</v>
      </c>
      <c r="I7" s="9">
        <f t="shared" si="4"/>
        <v>12.468827930174564</v>
      </c>
      <c r="J7" s="2">
        <v>117</v>
      </c>
      <c r="K7" s="9">
        <f t="shared" si="5"/>
        <v>10.813308687615526</v>
      </c>
      <c r="L7" s="2">
        <v>125</v>
      </c>
      <c r="M7" s="9">
        <f t="shared" si="6"/>
        <v>12.525050100200399</v>
      </c>
      <c r="N7" s="2">
        <v>119</v>
      </c>
      <c r="O7" s="9">
        <f t="shared" si="7"/>
        <v>12.906724511930587</v>
      </c>
      <c r="P7" s="2">
        <v>128</v>
      </c>
      <c r="Q7" s="9">
        <f t="shared" si="0"/>
        <v>13.473684210526315</v>
      </c>
      <c r="R7" s="2">
        <v>130</v>
      </c>
      <c r="S7" s="9">
        <f t="shared" si="1"/>
        <v>12.94820717131474</v>
      </c>
    </row>
    <row r="8" spans="1:19" ht="17.25" customHeight="1" x14ac:dyDescent="0.2">
      <c r="C8" s="15" t="s">
        <v>13</v>
      </c>
      <c r="D8" s="8"/>
      <c r="E8" s="9">
        <f t="shared" si="2"/>
        <v>0</v>
      </c>
      <c r="F8" s="8">
        <v>0</v>
      </c>
      <c r="G8" s="9">
        <f t="shared" si="3"/>
        <v>0</v>
      </c>
      <c r="H8" s="2">
        <v>2</v>
      </c>
      <c r="I8" s="9">
        <f t="shared" si="4"/>
        <v>0.16625103906899419</v>
      </c>
      <c r="J8" s="2">
        <v>1</v>
      </c>
      <c r="K8" s="9">
        <f t="shared" si="5"/>
        <v>9.2421441774491686E-2</v>
      </c>
      <c r="L8" s="2">
        <v>0</v>
      </c>
      <c r="M8" s="9">
        <f t="shared" si="6"/>
        <v>0</v>
      </c>
      <c r="N8" s="2">
        <v>1</v>
      </c>
      <c r="O8" s="9">
        <f t="shared" si="7"/>
        <v>0.10845986984815618</v>
      </c>
      <c r="P8" s="2">
        <v>0</v>
      </c>
      <c r="Q8" s="9">
        <f t="shared" si="0"/>
        <v>0</v>
      </c>
      <c r="R8" s="2">
        <v>0</v>
      </c>
      <c r="S8" s="9">
        <f t="shared" si="1"/>
        <v>0</v>
      </c>
    </row>
    <row r="9" spans="1:19" ht="17.25" customHeight="1" x14ac:dyDescent="0.2">
      <c r="C9" s="15" t="s">
        <v>14</v>
      </c>
      <c r="D9" s="8">
        <v>778</v>
      </c>
      <c r="E9" s="9">
        <f t="shared" si="2"/>
        <v>65.598650927487355</v>
      </c>
      <c r="F9" s="8">
        <v>826</v>
      </c>
      <c r="G9" s="9">
        <f t="shared" si="3"/>
        <v>65.503568596352096</v>
      </c>
      <c r="H9" s="2">
        <v>752</v>
      </c>
      <c r="I9" s="9">
        <f t="shared" si="4"/>
        <v>62.510390689941808</v>
      </c>
      <c r="J9" s="2">
        <v>687</v>
      </c>
      <c r="K9" s="9">
        <f t="shared" si="5"/>
        <v>63.493530499075788</v>
      </c>
      <c r="L9" s="2">
        <v>627</v>
      </c>
      <c r="M9" s="9">
        <f t="shared" si="6"/>
        <v>62.825651302605209</v>
      </c>
      <c r="N9" s="2">
        <v>560</v>
      </c>
      <c r="O9" s="9">
        <f t="shared" si="7"/>
        <v>60.737527114967463</v>
      </c>
      <c r="P9" s="2">
        <v>557</v>
      </c>
      <c r="Q9" s="9">
        <f t="shared" si="0"/>
        <v>58.631578947368425</v>
      </c>
      <c r="R9" s="2">
        <v>582</v>
      </c>
      <c r="S9" s="9">
        <f t="shared" si="1"/>
        <v>57.968127490039848</v>
      </c>
    </row>
    <row r="10" spans="1:19" ht="17.25" customHeight="1" x14ac:dyDescent="0.2">
      <c r="C10" s="15" t="s">
        <v>15</v>
      </c>
      <c r="D10" s="8">
        <v>37</v>
      </c>
      <c r="E10" s="9">
        <f t="shared" si="2"/>
        <v>3.1197301854974704</v>
      </c>
      <c r="F10" s="8">
        <v>37</v>
      </c>
      <c r="G10" s="9">
        <f t="shared" si="3"/>
        <v>2.9341792228390164</v>
      </c>
      <c r="H10" s="2">
        <v>46</v>
      </c>
      <c r="I10" s="9">
        <f t="shared" si="4"/>
        <v>3.8237738985868663</v>
      </c>
      <c r="J10" s="2">
        <v>33</v>
      </c>
      <c r="K10" s="9">
        <f t="shared" si="5"/>
        <v>3.0499075785582255</v>
      </c>
      <c r="L10" s="2">
        <v>23</v>
      </c>
      <c r="M10" s="9">
        <f t="shared" si="6"/>
        <v>2.3046092184368736</v>
      </c>
      <c r="N10" s="2">
        <v>21</v>
      </c>
      <c r="O10" s="9">
        <f t="shared" si="7"/>
        <v>2.2776572668112798</v>
      </c>
      <c r="P10" s="2">
        <v>24</v>
      </c>
      <c r="Q10" s="9">
        <f t="shared" si="0"/>
        <v>2.5263157894736841</v>
      </c>
      <c r="R10" s="2">
        <v>24</v>
      </c>
      <c r="S10" s="9">
        <f t="shared" si="1"/>
        <v>2.3904382470119523</v>
      </c>
    </row>
    <row r="11" spans="1:19" ht="17.25" customHeight="1" x14ac:dyDescent="0.2">
      <c r="C11" s="15" t="s">
        <v>18</v>
      </c>
      <c r="D11" s="8">
        <v>27</v>
      </c>
      <c r="E11" s="9">
        <f t="shared" si="2"/>
        <v>2.2765598650927488</v>
      </c>
      <c r="F11" s="8">
        <v>34</v>
      </c>
      <c r="G11" s="9">
        <f t="shared" si="3"/>
        <v>2.6962727993655831</v>
      </c>
      <c r="H11" s="2">
        <v>29</v>
      </c>
      <c r="I11" s="9">
        <f t="shared" si="4"/>
        <v>2.4106400665004157</v>
      </c>
      <c r="J11" s="2">
        <v>31</v>
      </c>
      <c r="K11" s="9">
        <f t="shared" si="5"/>
        <v>2.865064695009242</v>
      </c>
      <c r="L11" s="2">
        <v>24</v>
      </c>
      <c r="M11" s="9">
        <f t="shared" si="6"/>
        <v>2.4048096192384771</v>
      </c>
      <c r="N11" s="2">
        <v>23</v>
      </c>
      <c r="O11" s="9">
        <f t="shared" si="7"/>
        <v>2.4945770065075923</v>
      </c>
      <c r="P11" s="2">
        <v>14</v>
      </c>
      <c r="Q11" s="9">
        <f t="shared" si="0"/>
        <v>1.4736842105263157</v>
      </c>
      <c r="R11" s="2">
        <v>19</v>
      </c>
      <c r="S11" s="9">
        <f t="shared" si="1"/>
        <v>1.8924302788844622</v>
      </c>
    </row>
    <row r="12" spans="1:19" ht="17.25" customHeight="1" x14ac:dyDescent="0.2">
      <c r="C12" s="15" t="s">
        <v>6</v>
      </c>
      <c r="D12" s="8">
        <f>SUM(D3:D11)</f>
        <v>1186</v>
      </c>
      <c r="E12" s="9">
        <f t="shared" si="2"/>
        <v>100</v>
      </c>
      <c r="F12" s="8">
        <f>SUM(F3:F11)</f>
        <v>1261</v>
      </c>
      <c r="G12" s="9">
        <f t="shared" si="3"/>
        <v>100</v>
      </c>
      <c r="H12" s="2">
        <f>SUM(H3:H11)</f>
        <v>1203</v>
      </c>
      <c r="I12" s="9">
        <f t="shared" si="4"/>
        <v>100</v>
      </c>
      <c r="J12" s="2">
        <f>SUM(J3:J11)</f>
        <v>1082</v>
      </c>
      <c r="K12" s="9">
        <f t="shared" si="5"/>
        <v>100</v>
      </c>
      <c r="L12" s="2">
        <f>SUM(L3:L11)</f>
        <v>998</v>
      </c>
      <c r="M12" s="9">
        <f t="shared" si="6"/>
        <v>100</v>
      </c>
      <c r="N12" s="2">
        <f>SUM(N3:N11)</f>
        <v>922</v>
      </c>
      <c r="O12" s="9">
        <f t="shared" si="7"/>
        <v>100</v>
      </c>
      <c r="P12" s="2">
        <f>SUM(P3:P11)</f>
        <v>950</v>
      </c>
      <c r="Q12" s="9">
        <f t="shared" si="0"/>
        <v>100</v>
      </c>
      <c r="R12" s="2">
        <f>SUM(R3:R11)</f>
        <v>1004</v>
      </c>
      <c r="S12" s="9">
        <f t="shared" si="1"/>
        <v>100</v>
      </c>
    </row>
    <row r="13" spans="1:19" ht="17.25" customHeight="1" thickBot="1" x14ac:dyDescent="0.25"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</row>
    <row r="14" spans="1:19" ht="17.25" customHeight="1" thickTop="1" x14ac:dyDescent="0.2">
      <c r="B14" s="19" t="s">
        <v>3</v>
      </c>
      <c r="C14" s="14" t="s">
        <v>22</v>
      </c>
      <c r="D14" s="20">
        <v>23</v>
      </c>
      <c r="E14" s="18">
        <f t="shared" ref="E14:E23" si="8">(D14/D$23)*100</f>
        <v>2.9715762273901807</v>
      </c>
      <c r="F14" s="20">
        <v>19</v>
      </c>
      <c r="G14" s="18">
        <f t="shared" ref="G14:G23" si="9">(F14/F$23)*100</f>
        <v>2.2565320665083135</v>
      </c>
      <c r="H14" s="20">
        <v>15</v>
      </c>
      <c r="I14" s="18">
        <f t="shared" ref="I14:I23" si="10">(H14/H$23)*100</f>
        <v>1.8891687657430731</v>
      </c>
      <c r="J14" s="20">
        <v>25</v>
      </c>
      <c r="K14" s="18">
        <f t="shared" ref="K14:K23" si="11">(J14/J$23)*100</f>
        <v>3.5211267605633805</v>
      </c>
      <c r="L14" s="20">
        <v>15</v>
      </c>
      <c r="M14" s="18">
        <f t="shared" ref="M14:M23" si="12">(L14/L$23)*100</f>
        <v>2.2624434389140271</v>
      </c>
      <c r="N14" s="20">
        <v>13</v>
      </c>
      <c r="O14" s="18">
        <f t="shared" ref="O14:O23" si="13">(N14/N$23)*100</f>
        <v>2.3465703971119134</v>
      </c>
      <c r="P14" s="20">
        <v>19</v>
      </c>
      <c r="Q14" s="18">
        <f t="shared" ref="Q14:Q23" si="14">(P14/P$23)*100</f>
        <v>3.5514018691588789</v>
      </c>
      <c r="R14" s="20">
        <v>22</v>
      </c>
      <c r="S14" s="18">
        <f t="shared" ref="S14:S23" si="15">(R14/R$23)*100</f>
        <v>3.9007092198581561</v>
      </c>
    </row>
    <row r="15" spans="1:19" ht="17.25" customHeight="1" x14ac:dyDescent="0.2">
      <c r="C15" s="15" t="s">
        <v>16</v>
      </c>
      <c r="D15" s="8">
        <v>101</v>
      </c>
      <c r="E15" s="9">
        <f t="shared" si="8"/>
        <v>13.049095607235142</v>
      </c>
      <c r="F15" s="8">
        <v>111</v>
      </c>
      <c r="G15" s="9">
        <f t="shared" si="9"/>
        <v>13.182897862232778</v>
      </c>
      <c r="H15" s="8">
        <v>116</v>
      </c>
      <c r="I15" s="9">
        <f t="shared" si="10"/>
        <v>14.609571788413097</v>
      </c>
      <c r="J15" s="8">
        <v>104</v>
      </c>
      <c r="K15" s="9">
        <f t="shared" si="11"/>
        <v>14.647887323943662</v>
      </c>
      <c r="L15" s="8">
        <v>99</v>
      </c>
      <c r="M15" s="9">
        <f t="shared" si="12"/>
        <v>14.932126696832579</v>
      </c>
      <c r="N15" s="8">
        <v>98</v>
      </c>
      <c r="O15" s="9">
        <f t="shared" si="13"/>
        <v>17.689530685920577</v>
      </c>
      <c r="P15" s="8">
        <v>104</v>
      </c>
      <c r="Q15" s="9">
        <f t="shared" si="14"/>
        <v>19.439252336448597</v>
      </c>
      <c r="R15" s="8">
        <v>113</v>
      </c>
      <c r="S15" s="9">
        <f t="shared" si="15"/>
        <v>20.035460992907801</v>
      </c>
    </row>
    <row r="16" spans="1:19" ht="17.25" customHeight="1" x14ac:dyDescent="0.2">
      <c r="C16" s="15" t="s">
        <v>11</v>
      </c>
      <c r="D16" s="8">
        <v>2</v>
      </c>
      <c r="E16" s="9">
        <f t="shared" si="8"/>
        <v>0.2583979328165375</v>
      </c>
      <c r="F16" s="8">
        <v>2</v>
      </c>
      <c r="G16" s="9">
        <f t="shared" si="9"/>
        <v>0.23752969121140144</v>
      </c>
      <c r="H16" s="8">
        <v>1</v>
      </c>
      <c r="I16" s="9">
        <f t="shared" si="10"/>
        <v>0.12594458438287154</v>
      </c>
      <c r="J16" s="8">
        <v>0</v>
      </c>
      <c r="K16" s="9">
        <f t="shared" si="11"/>
        <v>0</v>
      </c>
      <c r="L16" s="8">
        <v>0</v>
      </c>
      <c r="M16" s="9">
        <f t="shared" si="12"/>
        <v>0</v>
      </c>
      <c r="N16" s="8">
        <v>0</v>
      </c>
      <c r="O16" s="9">
        <f t="shared" si="13"/>
        <v>0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55</v>
      </c>
      <c r="E17" s="9">
        <f t="shared" si="8"/>
        <v>7.1059431524547803</v>
      </c>
      <c r="F17" s="8">
        <v>72</v>
      </c>
      <c r="G17" s="9">
        <f t="shared" si="9"/>
        <v>8.5510688836104514</v>
      </c>
      <c r="H17" s="8">
        <v>60</v>
      </c>
      <c r="I17" s="9">
        <f t="shared" si="10"/>
        <v>7.5566750629722925</v>
      </c>
      <c r="J17" s="8">
        <v>56</v>
      </c>
      <c r="K17" s="9">
        <f t="shared" si="11"/>
        <v>7.887323943661972</v>
      </c>
      <c r="L17" s="8">
        <v>52</v>
      </c>
      <c r="M17" s="9">
        <f t="shared" si="12"/>
        <v>7.8431372549019605</v>
      </c>
      <c r="N17" s="8">
        <v>47</v>
      </c>
      <c r="O17" s="9">
        <f t="shared" si="13"/>
        <v>8.4837545126353788</v>
      </c>
      <c r="P17" s="8">
        <v>39</v>
      </c>
      <c r="Q17" s="9">
        <f t="shared" si="14"/>
        <v>7.2897196261682247</v>
      </c>
      <c r="R17" s="8">
        <v>46</v>
      </c>
      <c r="S17" s="9">
        <f t="shared" si="15"/>
        <v>8.1560283687943276</v>
      </c>
    </row>
    <row r="18" spans="2:19" ht="17.25" customHeight="1" x14ac:dyDescent="0.2">
      <c r="C18" s="15" t="s">
        <v>12</v>
      </c>
      <c r="D18" s="8">
        <v>114</v>
      </c>
      <c r="E18" s="9">
        <f t="shared" si="8"/>
        <v>14.728682170542637</v>
      </c>
      <c r="F18" s="8">
        <v>119</v>
      </c>
      <c r="G18" s="9">
        <f t="shared" si="9"/>
        <v>14.133016627078385</v>
      </c>
      <c r="H18" s="8">
        <v>109</v>
      </c>
      <c r="I18" s="9">
        <f t="shared" si="10"/>
        <v>13.727959697732997</v>
      </c>
      <c r="J18" s="8">
        <v>110</v>
      </c>
      <c r="K18" s="9">
        <f t="shared" si="11"/>
        <v>15.492957746478872</v>
      </c>
      <c r="L18" s="8">
        <v>94</v>
      </c>
      <c r="M18" s="9">
        <f t="shared" si="12"/>
        <v>14.177978883861236</v>
      </c>
      <c r="N18" s="8">
        <v>78</v>
      </c>
      <c r="O18" s="9">
        <f t="shared" si="13"/>
        <v>14.079422382671481</v>
      </c>
      <c r="P18" s="8">
        <v>76</v>
      </c>
      <c r="Q18" s="9">
        <f t="shared" si="14"/>
        <v>14.205607476635516</v>
      </c>
      <c r="R18" s="8">
        <v>84</v>
      </c>
      <c r="S18" s="9">
        <f t="shared" si="15"/>
        <v>14.893617021276595</v>
      </c>
    </row>
    <row r="19" spans="2:19" ht="17.25" customHeight="1" x14ac:dyDescent="0.2">
      <c r="C19" s="15" t="s">
        <v>13</v>
      </c>
      <c r="D19" s="8">
        <v>1</v>
      </c>
      <c r="E19" s="9">
        <f t="shared" si="8"/>
        <v>0.12919896640826875</v>
      </c>
      <c r="F19" s="8">
        <v>0</v>
      </c>
      <c r="G19" s="9">
        <f t="shared" si="9"/>
        <v>0</v>
      </c>
      <c r="H19" s="8">
        <v>0</v>
      </c>
      <c r="I19" s="9">
        <f t="shared" si="10"/>
        <v>0</v>
      </c>
      <c r="J19" s="8">
        <v>0</v>
      </c>
      <c r="K19" s="9">
        <f t="shared" si="11"/>
        <v>0</v>
      </c>
      <c r="L19" s="8">
        <v>0</v>
      </c>
      <c r="M19" s="9">
        <f t="shared" si="12"/>
        <v>0</v>
      </c>
      <c r="N19" s="8">
        <v>0</v>
      </c>
      <c r="O19" s="9">
        <f t="shared" si="13"/>
        <v>0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455</v>
      </c>
      <c r="E20" s="9">
        <f t="shared" si="8"/>
        <v>58.785529715762273</v>
      </c>
      <c r="F20" s="8">
        <v>478</v>
      </c>
      <c r="G20" s="9">
        <f t="shared" si="9"/>
        <v>56.769596199524941</v>
      </c>
      <c r="H20" s="8">
        <v>449</v>
      </c>
      <c r="I20" s="9">
        <f t="shared" si="10"/>
        <v>56.549118387909324</v>
      </c>
      <c r="J20" s="8">
        <v>374</v>
      </c>
      <c r="K20" s="9">
        <f t="shared" si="11"/>
        <v>52.676056338028168</v>
      </c>
      <c r="L20" s="8">
        <v>360</v>
      </c>
      <c r="M20" s="9">
        <f t="shared" si="12"/>
        <v>54.298642533936651</v>
      </c>
      <c r="N20" s="8">
        <v>291</v>
      </c>
      <c r="O20" s="9">
        <f t="shared" si="13"/>
        <v>52.527075812274369</v>
      </c>
      <c r="P20" s="8">
        <v>279</v>
      </c>
      <c r="Q20" s="9">
        <f t="shared" si="14"/>
        <v>52.149532710280376</v>
      </c>
      <c r="R20" s="8">
        <v>276</v>
      </c>
      <c r="S20" s="9">
        <f t="shared" si="15"/>
        <v>48.936170212765958</v>
      </c>
    </row>
    <row r="21" spans="2:19" ht="17.25" customHeight="1" x14ac:dyDescent="0.2">
      <c r="C21" s="15" t="s">
        <v>15</v>
      </c>
      <c r="D21" s="8">
        <v>14</v>
      </c>
      <c r="E21" s="9">
        <f t="shared" si="8"/>
        <v>1.8087855297157622</v>
      </c>
      <c r="F21" s="8">
        <v>16</v>
      </c>
      <c r="G21" s="9">
        <f t="shared" si="9"/>
        <v>1.9002375296912115</v>
      </c>
      <c r="H21" s="8">
        <v>15</v>
      </c>
      <c r="I21" s="9">
        <f t="shared" si="10"/>
        <v>1.8891687657430731</v>
      </c>
      <c r="J21" s="8">
        <v>17</v>
      </c>
      <c r="K21" s="9">
        <f t="shared" si="11"/>
        <v>2.3943661971830985</v>
      </c>
      <c r="L21" s="8">
        <v>21</v>
      </c>
      <c r="M21" s="9">
        <f t="shared" si="12"/>
        <v>3.1674208144796379</v>
      </c>
      <c r="N21" s="8">
        <v>16</v>
      </c>
      <c r="O21" s="9">
        <f t="shared" si="13"/>
        <v>2.8880866425992782</v>
      </c>
      <c r="P21" s="8">
        <v>13</v>
      </c>
      <c r="Q21" s="9">
        <f t="shared" si="14"/>
        <v>2.4299065420560746</v>
      </c>
      <c r="R21" s="8">
        <v>16</v>
      </c>
      <c r="S21" s="9">
        <f t="shared" si="15"/>
        <v>2.8368794326241136</v>
      </c>
    </row>
    <row r="22" spans="2:19" ht="17.25" customHeight="1" x14ac:dyDescent="0.2">
      <c r="C22" s="15" t="s">
        <v>18</v>
      </c>
      <c r="D22" s="8">
        <v>9</v>
      </c>
      <c r="E22" s="9">
        <f t="shared" si="8"/>
        <v>1.1627906976744187</v>
      </c>
      <c r="F22" s="8">
        <v>25</v>
      </c>
      <c r="G22" s="9">
        <f t="shared" si="9"/>
        <v>2.9691211401425175</v>
      </c>
      <c r="H22" s="8">
        <v>29</v>
      </c>
      <c r="I22" s="9">
        <f t="shared" si="10"/>
        <v>3.6523929471032743</v>
      </c>
      <c r="J22" s="8">
        <v>24</v>
      </c>
      <c r="K22" s="9">
        <f t="shared" si="11"/>
        <v>3.3802816901408446</v>
      </c>
      <c r="L22" s="8">
        <v>22</v>
      </c>
      <c r="M22" s="9">
        <f t="shared" si="12"/>
        <v>3.3182503770739067</v>
      </c>
      <c r="N22" s="8">
        <v>11</v>
      </c>
      <c r="O22" s="9">
        <f t="shared" si="13"/>
        <v>1.9855595667870036</v>
      </c>
      <c r="P22" s="8">
        <v>5</v>
      </c>
      <c r="Q22" s="9">
        <f t="shared" si="14"/>
        <v>0.93457943925233633</v>
      </c>
      <c r="R22" s="8">
        <v>7</v>
      </c>
      <c r="S22" s="9">
        <f t="shared" si="15"/>
        <v>1.2411347517730498</v>
      </c>
    </row>
    <row r="23" spans="2:19" ht="17.25" customHeight="1" x14ac:dyDescent="0.2">
      <c r="C23" s="15" t="s">
        <v>6</v>
      </c>
      <c r="D23" s="8">
        <f>SUM(D14:D22)</f>
        <v>774</v>
      </c>
      <c r="E23" s="9">
        <f t="shared" si="8"/>
        <v>100</v>
      </c>
      <c r="F23" s="8">
        <f>SUM(F14:F22)</f>
        <v>842</v>
      </c>
      <c r="G23" s="9">
        <f t="shared" si="9"/>
        <v>100</v>
      </c>
      <c r="H23" s="8">
        <f>SUM(H14:H22)</f>
        <v>794</v>
      </c>
      <c r="I23" s="9">
        <f t="shared" si="10"/>
        <v>100</v>
      </c>
      <c r="J23" s="8">
        <f>SUM(J14:J22)</f>
        <v>710</v>
      </c>
      <c r="K23" s="9">
        <f t="shared" si="11"/>
        <v>100</v>
      </c>
      <c r="L23" s="8">
        <f>SUM(L14:L22)</f>
        <v>663</v>
      </c>
      <c r="M23" s="9">
        <f t="shared" si="12"/>
        <v>100</v>
      </c>
      <c r="N23" s="8">
        <f>SUM(N14:N22)</f>
        <v>554</v>
      </c>
      <c r="O23" s="9">
        <f t="shared" si="13"/>
        <v>100</v>
      </c>
      <c r="P23" s="8">
        <f>SUM(P14:P22)</f>
        <v>535</v>
      </c>
      <c r="Q23" s="9">
        <f t="shared" si="14"/>
        <v>100</v>
      </c>
      <c r="R23" s="8">
        <f>SUM(R14:R22)</f>
        <v>564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34</v>
      </c>
      <c r="E25" s="18">
        <f>(D25/D$34)*100</f>
        <v>1.7346938775510203</v>
      </c>
      <c r="F25" s="20">
        <f t="shared" si="16"/>
        <v>27</v>
      </c>
      <c r="G25" s="18">
        <f>(F25/F$34)*100</f>
        <v>1.2838801711840229</v>
      </c>
      <c r="H25" s="20">
        <f t="shared" ref="H25:L33" si="17">SUM(H3,H14)</f>
        <v>27</v>
      </c>
      <c r="I25" s="18">
        <f>(H25/H$34)*100</f>
        <v>1.3520280420630946</v>
      </c>
      <c r="J25" s="20">
        <f t="shared" ref="J25:J33" si="18">SUM(J3,J14)</f>
        <v>34</v>
      </c>
      <c r="K25" s="18">
        <f>(J25/J$34)*100</f>
        <v>1.8973214285714284</v>
      </c>
      <c r="L25" s="20">
        <f t="shared" si="17"/>
        <v>22</v>
      </c>
      <c r="M25" s="18">
        <f>(L25/L$34)*100</f>
        <v>1.3245033112582782</v>
      </c>
      <c r="N25" s="20">
        <f t="shared" ref="N25:N33" si="19">SUM(N3,N14)</f>
        <v>28</v>
      </c>
      <c r="O25" s="18">
        <f>(N25/N$34)*100</f>
        <v>1.8970189701897018</v>
      </c>
      <c r="P25" s="20">
        <f t="shared" ref="P25:P33" si="20">SUM(P3,P14)</f>
        <v>36</v>
      </c>
      <c r="Q25" s="18">
        <f t="shared" ref="Q25:Q34" si="21">(P25/P$34)*100</f>
        <v>2.4242424242424243</v>
      </c>
      <c r="R25" s="20">
        <f t="shared" ref="R25:R33" si="22">SUM(R3,R14)</f>
        <v>46</v>
      </c>
      <c r="S25" s="18">
        <f t="shared" ref="S25:S34" si="23">(R25/R$34)*100</f>
        <v>2.9336734693877551</v>
      </c>
    </row>
    <row r="26" spans="2:19" ht="17.25" customHeight="1" x14ac:dyDescent="0.2">
      <c r="C26" s="15" t="s">
        <v>16</v>
      </c>
      <c r="D26" s="8">
        <f t="shared" si="16"/>
        <v>241</v>
      </c>
      <c r="E26" s="9">
        <f t="shared" ref="E26:E33" si="24">(D26/D$34)*100</f>
        <v>12.295918367346939</v>
      </c>
      <c r="F26" s="8">
        <f t="shared" si="16"/>
        <v>256</v>
      </c>
      <c r="G26" s="9">
        <f t="shared" ref="G26:G33" si="25">(F26/F$34)*100</f>
        <v>12.173086067522586</v>
      </c>
      <c r="H26" s="8">
        <f t="shared" si="17"/>
        <v>257</v>
      </c>
      <c r="I26" s="9">
        <f t="shared" ref="I26:I33" si="26">(H26/H$34)*100</f>
        <v>12.8693039559339</v>
      </c>
      <c r="J26" s="8">
        <f t="shared" si="18"/>
        <v>236</v>
      </c>
      <c r="K26" s="9">
        <f t="shared" ref="K26:K33" si="27">(J26/J$34)*100</f>
        <v>13.169642857142858</v>
      </c>
      <c r="L26" s="8">
        <f t="shared" si="17"/>
        <v>230</v>
      </c>
      <c r="M26" s="9">
        <f t="shared" ref="M26:M33" si="28">(L26/L$34)*100</f>
        <v>13.847080072245635</v>
      </c>
      <c r="N26" s="8">
        <f t="shared" si="19"/>
        <v>219</v>
      </c>
      <c r="O26" s="9">
        <f t="shared" ref="O26:O33" si="29">(N26/N$34)*100</f>
        <v>14.83739837398374</v>
      </c>
      <c r="P26" s="8">
        <f t="shared" si="20"/>
        <v>239</v>
      </c>
      <c r="Q26" s="9">
        <f t="shared" si="21"/>
        <v>16.094276094276093</v>
      </c>
      <c r="R26" s="8">
        <f t="shared" si="22"/>
        <v>270</v>
      </c>
      <c r="S26" s="9">
        <f t="shared" si="23"/>
        <v>17.219387755102041</v>
      </c>
    </row>
    <row r="27" spans="2:19" ht="17.25" customHeight="1" x14ac:dyDescent="0.2">
      <c r="C27" s="15" t="s">
        <v>11</v>
      </c>
      <c r="D27" s="8">
        <f t="shared" si="16"/>
        <v>5</v>
      </c>
      <c r="E27" s="9">
        <f t="shared" si="24"/>
        <v>0.25510204081632654</v>
      </c>
      <c r="F27" s="8">
        <f t="shared" si="16"/>
        <v>4</v>
      </c>
      <c r="G27" s="9">
        <f t="shared" si="25"/>
        <v>0.19020446980504041</v>
      </c>
      <c r="H27" s="8">
        <f t="shared" si="17"/>
        <v>2</v>
      </c>
      <c r="I27" s="9">
        <f t="shared" si="26"/>
        <v>0.10015022533800699</v>
      </c>
      <c r="J27" s="8">
        <f t="shared" si="18"/>
        <v>3</v>
      </c>
      <c r="K27" s="9">
        <f t="shared" si="27"/>
        <v>0.16741071428571427</v>
      </c>
      <c r="L27" s="8">
        <f t="shared" si="17"/>
        <v>3</v>
      </c>
      <c r="M27" s="9">
        <f t="shared" si="28"/>
        <v>0.18061408789885611</v>
      </c>
      <c r="N27" s="8">
        <f t="shared" si="19"/>
        <v>0</v>
      </c>
      <c r="O27" s="9">
        <f t="shared" si="29"/>
        <v>0</v>
      </c>
      <c r="P27" s="8">
        <f t="shared" si="20"/>
        <v>1</v>
      </c>
      <c r="Q27" s="9">
        <f t="shared" si="21"/>
        <v>6.7340067340067339E-2</v>
      </c>
      <c r="R27" s="8">
        <f t="shared" si="22"/>
        <v>0</v>
      </c>
      <c r="S27" s="9">
        <f t="shared" si="23"/>
        <v>0</v>
      </c>
    </row>
    <row r="28" spans="2:19" ht="17.25" customHeight="1" x14ac:dyDescent="0.2">
      <c r="C28" s="15" t="s">
        <v>17</v>
      </c>
      <c r="D28" s="8">
        <f t="shared" si="16"/>
        <v>122</v>
      </c>
      <c r="E28" s="9">
        <f t="shared" si="24"/>
        <v>6.2244897959183669</v>
      </c>
      <c r="F28" s="8">
        <f t="shared" si="16"/>
        <v>141</v>
      </c>
      <c r="G28" s="9">
        <f t="shared" si="25"/>
        <v>6.7047075606276749</v>
      </c>
      <c r="H28" s="8">
        <f t="shared" si="17"/>
        <v>130</v>
      </c>
      <c r="I28" s="9">
        <f t="shared" si="26"/>
        <v>6.5097646469704564</v>
      </c>
      <c r="J28" s="8">
        <f t="shared" si="18"/>
        <v>125</v>
      </c>
      <c r="K28" s="9">
        <f t="shared" si="27"/>
        <v>6.9754464285714288</v>
      </c>
      <c r="L28" s="8">
        <f t="shared" si="17"/>
        <v>110</v>
      </c>
      <c r="M28" s="9">
        <f t="shared" si="28"/>
        <v>6.6225165562913908</v>
      </c>
      <c r="N28" s="8">
        <f t="shared" si="19"/>
        <v>109</v>
      </c>
      <c r="O28" s="9">
        <f t="shared" si="29"/>
        <v>7.384823848238482</v>
      </c>
      <c r="P28" s="8">
        <f t="shared" si="20"/>
        <v>113</v>
      </c>
      <c r="Q28" s="9">
        <f t="shared" si="21"/>
        <v>7.609427609427609</v>
      </c>
      <c r="R28" s="8">
        <f t="shared" si="22"/>
        <v>114</v>
      </c>
      <c r="S28" s="9">
        <f t="shared" si="23"/>
        <v>7.2704081632653059</v>
      </c>
    </row>
    <row r="29" spans="2:19" ht="17.25" customHeight="1" x14ac:dyDescent="0.2">
      <c r="C29" s="15" t="s">
        <v>12</v>
      </c>
      <c r="D29" s="8">
        <f t="shared" si="16"/>
        <v>237</v>
      </c>
      <c r="E29" s="9">
        <f t="shared" si="24"/>
        <v>12.091836734693878</v>
      </c>
      <c r="F29" s="8">
        <f t="shared" si="16"/>
        <v>259</v>
      </c>
      <c r="G29" s="9">
        <f t="shared" si="25"/>
        <v>12.315739419876367</v>
      </c>
      <c r="H29" s="8">
        <f t="shared" si="17"/>
        <v>259</v>
      </c>
      <c r="I29" s="9">
        <f t="shared" si="26"/>
        <v>12.969454181271908</v>
      </c>
      <c r="J29" s="8">
        <f t="shared" si="18"/>
        <v>227</v>
      </c>
      <c r="K29" s="9">
        <f t="shared" si="27"/>
        <v>12.667410714285715</v>
      </c>
      <c r="L29" s="8">
        <f t="shared" si="17"/>
        <v>219</v>
      </c>
      <c r="M29" s="9">
        <f t="shared" si="28"/>
        <v>13.184828416616496</v>
      </c>
      <c r="N29" s="8">
        <f t="shared" si="19"/>
        <v>197</v>
      </c>
      <c r="O29" s="9">
        <f t="shared" si="29"/>
        <v>13.346883468834688</v>
      </c>
      <c r="P29" s="8">
        <f t="shared" si="20"/>
        <v>204</v>
      </c>
      <c r="Q29" s="9">
        <f t="shared" si="21"/>
        <v>13.737373737373737</v>
      </c>
      <c r="R29" s="8">
        <f t="shared" si="22"/>
        <v>214</v>
      </c>
      <c r="S29" s="9">
        <f t="shared" si="23"/>
        <v>13.647959183673469</v>
      </c>
    </row>
    <row r="30" spans="2:19" ht="17.25" customHeight="1" x14ac:dyDescent="0.2">
      <c r="C30" s="15" t="s">
        <v>13</v>
      </c>
      <c r="D30" s="8">
        <f t="shared" si="16"/>
        <v>1</v>
      </c>
      <c r="E30" s="9">
        <f t="shared" si="24"/>
        <v>5.1020408163265307E-2</v>
      </c>
      <c r="F30" s="8">
        <f t="shared" si="16"/>
        <v>0</v>
      </c>
      <c r="G30" s="9">
        <f t="shared" si="25"/>
        <v>0</v>
      </c>
      <c r="H30" s="8">
        <f t="shared" si="17"/>
        <v>2</v>
      </c>
      <c r="I30" s="9">
        <f t="shared" si="26"/>
        <v>0.10015022533800699</v>
      </c>
      <c r="J30" s="8">
        <f t="shared" si="18"/>
        <v>1</v>
      </c>
      <c r="K30" s="9">
        <f t="shared" si="27"/>
        <v>5.5803571428571425E-2</v>
      </c>
      <c r="L30" s="8">
        <f t="shared" si="17"/>
        <v>0</v>
      </c>
      <c r="M30" s="9">
        <f t="shared" si="28"/>
        <v>0</v>
      </c>
      <c r="N30" s="8">
        <f t="shared" si="19"/>
        <v>1</v>
      </c>
      <c r="O30" s="9">
        <f t="shared" si="29"/>
        <v>6.7750677506775062E-2</v>
      </c>
      <c r="P30" s="8">
        <f t="shared" si="20"/>
        <v>0</v>
      </c>
      <c r="Q30" s="9">
        <f t="shared" si="21"/>
        <v>0</v>
      </c>
      <c r="R30" s="8">
        <f t="shared" si="22"/>
        <v>0</v>
      </c>
      <c r="S30" s="9">
        <f t="shared" si="23"/>
        <v>0</v>
      </c>
    </row>
    <row r="31" spans="2:19" ht="17.25" customHeight="1" x14ac:dyDescent="0.2">
      <c r="C31" s="15" t="s">
        <v>14</v>
      </c>
      <c r="D31" s="8">
        <f t="shared" si="16"/>
        <v>1233</v>
      </c>
      <c r="E31" s="9">
        <f t="shared" si="24"/>
        <v>62.908163265306129</v>
      </c>
      <c r="F31" s="8">
        <f t="shared" si="16"/>
        <v>1304</v>
      </c>
      <c r="G31" s="9">
        <f t="shared" si="25"/>
        <v>62.006657156443183</v>
      </c>
      <c r="H31" s="8">
        <f t="shared" si="17"/>
        <v>1201</v>
      </c>
      <c r="I31" s="9">
        <f t="shared" si="26"/>
        <v>60.140210315473212</v>
      </c>
      <c r="J31" s="8">
        <f t="shared" si="18"/>
        <v>1061</v>
      </c>
      <c r="K31" s="9">
        <f t="shared" si="27"/>
        <v>59.207589285714292</v>
      </c>
      <c r="L31" s="8">
        <f t="shared" si="17"/>
        <v>987</v>
      </c>
      <c r="M31" s="9">
        <f t="shared" si="28"/>
        <v>59.422034918723668</v>
      </c>
      <c r="N31" s="8">
        <f t="shared" si="19"/>
        <v>851</v>
      </c>
      <c r="O31" s="9">
        <f t="shared" si="29"/>
        <v>57.655826558265574</v>
      </c>
      <c r="P31" s="8">
        <f t="shared" si="20"/>
        <v>836</v>
      </c>
      <c r="Q31" s="9">
        <f t="shared" si="21"/>
        <v>56.296296296296298</v>
      </c>
      <c r="R31" s="8">
        <f t="shared" si="22"/>
        <v>858</v>
      </c>
      <c r="S31" s="9">
        <f t="shared" si="23"/>
        <v>54.719387755102048</v>
      </c>
    </row>
    <row r="32" spans="2:19" ht="17.25" customHeight="1" x14ac:dyDescent="0.2">
      <c r="C32" s="15" t="s">
        <v>15</v>
      </c>
      <c r="D32" s="8">
        <f t="shared" si="16"/>
        <v>51</v>
      </c>
      <c r="E32" s="9">
        <f t="shared" si="24"/>
        <v>2.6020408163265305</v>
      </c>
      <c r="F32" s="8">
        <f t="shared" si="16"/>
        <v>53</v>
      </c>
      <c r="G32" s="9">
        <f t="shared" si="25"/>
        <v>2.5202092249167856</v>
      </c>
      <c r="H32" s="8">
        <f t="shared" si="17"/>
        <v>61</v>
      </c>
      <c r="I32" s="9">
        <f t="shared" si="26"/>
        <v>3.0545818728092136</v>
      </c>
      <c r="J32" s="8">
        <f t="shared" si="18"/>
        <v>50</v>
      </c>
      <c r="K32" s="9">
        <f t="shared" si="27"/>
        <v>2.7901785714285716</v>
      </c>
      <c r="L32" s="8">
        <f t="shared" si="17"/>
        <v>44</v>
      </c>
      <c r="M32" s="9">
        <f t="shared" si="28"/>
        <v>2.6490066225165565</v>
      </c>
      <c r="N32" s="8">
        <f t="shared" si="19"/>
        <v>37</v>
      </c>
      <c r="O32" s="9">
        <f t="shared" si="29"/>
        <v>2.5067750677506777</v>
      </c>
      <c r="P32" s="8">
        <f t="shared" si="20"/>
        <v>37</v>
      </c>
      <c r="Q32" s="9">
        <f t="shared" si="21"/>
        <v>2.4915824915824913</v>
      </c>
      <c r="R32" s="8">
        <f t="shared" si="22"/>
        <v>40</v>
      </c>
      <c r="S32" s="9">
        <f t="shared" si="23"/>
        <v>2.5510204081632653</v>
      </c>
    </row>
    <row r="33" spans="2:19" ht="17.25" customHeight="1" x14ac:dyDescent="0.2">
      <c r="C33" s="15" t="s">
        <v>18</v>
      </c>
      <c r="D33" s="8">
        <f t="shared" si="16"/>
        <v>36</v>
      </c>
      <c r="E33" s="9">
        <f t="shared" si="24"/>
        <v>1.8367346938775513</v>
      </c>
      <c r="F33" s="8">
        <f t="shared" si="16"/>
        <v>59</v>
      </c>
      <c r="G33" s="9">
        <f t="shared" si="25"/>
        <v>2.8055159296243461</v>
      </c>
      <c r="H33" s="8">
        <f t="shared" si="17"/>
        <v>58</v>
      </c>
      <c r="I33" s="9">
        <f t="shared" si="26"/>
        <v>2.9043565348022033</v>
      </c>
      <c r="J33" s="8">
        <f t="shared" si="18"/>
        <v>55</v>
      </c>
      <c r="K33" s="9">
        <f t="shared" si="27"/>
        <v>3.0691964285714284</v>
      </c>
      <c r="L33" s="8">
        <f t="shared" si="17"/>
        <v>46</v>
      </c>
      <c r="M33" s="9">
        <f t="shared" si="28"/>
        <v>2.7694160144491273</v>
      </c>
      <c r="N33" s="8">
        <f t="shared" si="19"/>
        <v>34</v>
      </c>
      <c r="O33" s="9">
        <f t="shared" si="29"/>
        <v>2.3035230352303522</v>
      </c>
      <c r="P33" s="8">
        <f t="shared" si="20"/>
        <v>19</v>
      </c>
      <c r="Q33" s="9">
        <f t="shared" si="21"/>
        <v>1.2794612794612794</v>
      </c>
      <c r="R33" s="8">
        <f t="shared" si="22"/>
        <v>26</v>
      </c>
      <c r="S33" s="9">
        <f t="shared" si="23"/>
        <v>1.6581632653061225</v>
      </c>
    </row>
    <row r="34" spans="2:19" ht="17.25" customHeight="1" x14ac:dyDescent="0.2">
      <c r="C34" s="15" t="s">
        <v>6</v>
      </c>
      <c r="D34" s="8">
        <f>SUM(D25:D33)</f>
        <v>1960</v>
      </c>
      <c r="E34" s="9">
        <f>(D34/D$34)*100</f>
        <v>100</v>
      </c>
      <c r="F34" s="8">
        <f>SUM(F25:F33)</f>
        <v>2103</v>
      </c>
      <c r="G34" s="9">
        <f>(F34/F$34)*100</f>
        <v>100</v>
      </c>
      <c r="H34" s="8">
        <f>SUM(H25:H33)</f>
        <v>1997</v>
      </c>
      <c r="I34" s="9">
        <f>(H34/H$34)*100</f>
        <v>100</v>
      </c>
      <c r="J34" s="8">
        <f>SUM(J25:J33)</f>
        <v>1792</v>
      </c>
      <c r="K34" s="9">
        <f>(J34/J$34)*100</f>
        <v>100</v>
      </c>
      <c r="L34" s="8">
        <f>SUM(L25:L33)</f>
        <v>1661</v>
      </c>
      <c r="M34" s="9">
        <f>(L34/L$34)*100</f>
        <v>100</v>
      </c>
      <c r="N34" s="8">
        <f>SUM(N25:N33)</f>
        <v>1476</v>
      </c>
      <c r="O34" s="9">
        <f>(N34/N$34)*100</f>
        <v>100</v>
      </c>
      <c r="P34" s="8">
        <f>SUM(P25:P33)</f>
        <v>1485</v>
      </c>
      <c r="Q34" s="9">
        <f t="shared" si="21"/>
        <v>100</v>
      </c>
      <c r="R34" s="8">
        <f>SUM(R25:R33)</f>
        <v>1568</v>
      </c>
      <c r="S34" s="9">
        <f t="shared" si="23"/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90" orientation="portrait" r:id="rId1"/>
  <headerFooter>
    <oddHeader>&amp;L&amp;"Arial Narrow,Bold"&amp;12Business-Spring Headcount Enrollment by Gender and Race/Ethnicity (Undergraduate and Graduate Students)</oddHeader>
    <oddFooter>&amp;L&amp;"-,Italic"&amp;9Data Source: IR Data Warehouse Stufile_Banner_Fall
Produced by the CCSU Office of Institutional Research and Assessment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82E6-DC8F-4030-9E92-3CC144F7270C}">
  <sheetPr>
    <tabColor theme="7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23.140625" style="1" customWidth="1"/>
    <col min="21" max="22" width="9.140625" style="1"/>
    <col min="23" max="23" width="18.42578125" style="1" customWidth="1"/>
    <col min="24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19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1</v>
      </c>
      <c r="B3" s="1" t="s">
        <v>2</v>
      </c>
      <c r="C3" s="14" t="s">
        <v>22</v>
      </c>
      <c r="D3" s="8">
        <v>10</v>
      </c>
      <c r="E3" s="9">
        <f t="shared" ref="E3:E11" si="0">(D3/D$12)*100</f>
        <v>0.94161958568738224</v>
      </c>
      <c r="F3" s="8">
        <v>8</v>
      </c>
      <c r="G3" s="9">
        <f t="shared" ref="G3:G11" si="1">(F3/F$12)*100</f>
        <v>0.71364852809991086</v>
      </c>
      <c r="H3" s="2">
        <v>10</v>
      </c>
      <c r="I3" s="9">
        <f t="shared" ref="I3:I11" si="2">(H3/H$12)*100</f>
        <v>0.94786729857819907</v>
      </c>
      <c r="J3" s="2">
        <v>8</v>
      </c>
      <c r="K3" s="9">
        <f t="shared" ref="K3:K11" si="3">(J3/J$12)*100</f>
        <v>0.85106382978723405</v>
      </c>
      <c r="L3" s="2">
        <v>6</v>
      </c>
      <c r="M3" s="9">
        <f t="shared" ref="M3:M11" si="4">(L3/L$12)*100</f>
        <v>0.68337129840546695</v>
      </c>
      <c r="N3" s="2">
        <v>13</v>
      </c>
      <c r="O3" s="9">
        <f t="shared" ref="O3:O11" si="5">(N3/N$12)*100</f>
        <v>1.608910891089109</v>
      </c>
      <c r="P3" s="2">
        <v>17</v>
      </c>
      <c r="Q3" s="9">
        <f t="shared" ref="Q3:Q11" si="6">(P3/P$12)*100</f>
        <v>2</v>
      </c>
      <c r="R3" s="2">
        <v>21</v>
      </c>
      <c r="S3" s="9">
        <f t="shared" ref="S3:S11" si="7">(R3/R$12)*100</f>
        <v>2.3359288097886544</v>
      </c>
    </row>
    <row r="4" spans="1:19" ht="17.25" customHeight="1" x14ac:dyDescent="0.2">
      <c r="C4" s="15" t="s">
        <v>16</v>
      </c>
      <c r="D4" s="8">
        <v>126</v>
      </c>
      <c r="E4" s="9">
        <f t="shared" si="0"/>
        <v>11.864406779661017</v>
      </c>
      <c r="F4" s="8">
        <v>133</v>
      </c>
      <c r="G4" s="9">
        <f t="shared" si="1"/>
        <v>11.864406779661017</v>
      </c>
      <c r="H4" s="2">
        <v>124</v>
      </c>
      <c r="I4" s="9">
        <f t="shared" si="2"/>
        <v>11.753554502369669</v>
      </c>
      <c r="J4" s="2">
        <v>114</v>
      </c>
      <c r="K4" s="9">
        <f t="shared" si="3"/>
        <v>12.127659574468085</v>
      </c>
      <c r="L4" s="2">
        <v>114</v>
      </c>
      <c r="M4" s="9">
        <f t="shared" si="4"/>
        <v>12.984054669703873</v>
      </c>
      <c r="N4" s="2">
        <v>110</v>
      </c>
      <c r="O4" s="9">
        <f t="shared" si="5"/>
        <v>13.613861386138614</v>
      </c>
      <c r="P4" s="2">
        <v>123</v>
      </c>
      <c r="Q4" s="9">
        <f t="shared" si="6"/>
        <v>14.470588235294118</v>
      </c>
      <c r="R4" s="2">
        <v>143</v>
      </c>
      <c r="S4" s="9">
        <f t="shared" si="7"/>
        <v>15.906562847608456</v>
      </c>
    </row>
    <row r="5" spans="1:19" ht="17.25" customHeight="1" x14ac:dyDescent="0.2">
      <c r="C5" s="15" t="s">
        <v>11</v>
      </c>
      <c r="D5" s="8">
        <v>3</v>
      </c>
      <c r="E5" s="9">
        <f t="shared" si="0"/>
        <v>0.2824858757062147</v>
      </c>
      <c r="F5" s="8">
        <v>2</v>
      </c>
      <c r="G5" s="9">
        <f t="shared" si="1"/>
        <v>0.17841213202497772</v>
      </c>
      <c r="H5" s="2">
        <v>1</v>
      </c>
      <c r="I5" s="9">
        <f t="shared" si="2"/>
        <v>9.4786729857819912E-2</v>
      </c>
      <c r="J5" s="2">
        <v>2</v>
      </c>
      <c r="K5" s="9">
        <f t="shared" si="3"/>
        <v>0.21276595744680851</v>
      </c>
      <c r="L5" s="2">
        <v>2</v>
      </c>
      <c r="M5" s="9">
        <f t="shared" si="4"/>
        <v>0.22779043280182232</v>
      </c>
      <c r="N5" s="2">
        <v>0</v>
      </c>
      <c r="O5" s="9">
        <f t="shared" si="5"/>
        <v>0</v>
      </c>
      <c r="P5" s="2">
        <v>1</v>
      </c>
      <c r="Q5" s="9">
        <f t="shared" si="6"/>
        <v>0.1176470588235294</v>
      </c>
      <c r="R5" s="2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64</v>
      </c>
      <c r="E6" s="9">
        <f t="shared" si="0"/>
        <v>6.0263653483992465</v>
      </c>
      <c r="F6" s="8">
        <v>63</v>
      </c>
      <c r="G6" s="9">
        <f t="shared" si="1"/>
        <v>5.6199821587867973</v>
      </c>
      <c r="H6" s="2">
        <v>61</v>
      </c>
      <c r="I6" s="9">
        <f t="shared" si="2"/>
        <v>5.781990521327014</v>
      </c>
      <c r="J6" s="2">
        <v>60</v>
      </c>
      <c r="K6" s="9">
        <f t="shared" si="3"/>
        <v>6.3829787234042552</v>
      </c>
      <c r="L6" s="2">
        <v>49</v>
      </c>
      <c r="M6" s="9">
        <f t="shared" si="4"/>
        <v>5.5808656036446465</v>
      </c>
      <c r="N6" s="2">
        <v>50</v>
      </c>
      <c r="O6" s="9">
        <f t="shared" si="5"/>
        <v>6.1881188118811883</v>
      </c>
      <c r="P6" s="2">
        <v>61</v>
      </c>
      <c r="Q6" s="9">
        <f t="shared" si="6"/>
        <v>7.1764705882352935</v>
      </c>
      <c r="R6" s="2">
        <v>57</v>
      </c>
      <c r="S6" s="9">
        <f t="shared" si="7"/>
        <v>6.3403781979977758</v>
      </c>
    </row>
    <row r="7" spans="1:19" ht="17.25" customHeight="1" x14ac:dyDescent="0.2">
      <c r="C7" s="15" t="s">
        <v>12</v>
      </c>
      <c r="D7" s="8">
        <v>111</v>
      </c>
      <c r="E7" s="9">
        <f t="shared" si="0"/>
        <v>10.451977401129943</v>
      </c>
      <c r="F7" s="8">
        <v>118</v>
      </c>
      <c r="G7" s="9">
        <f t="shared" si="1"/>
        <v>10.526315789473683</v>
      </c>
      <c r="H7" s="2">
        <v>134</v>
      </c>
      <c r="I7" s="9">
        <f t="shared" si="2"/>
        <v>12.701421800947868</v>
      </c>
      <c r="J7" s="2">
        <v>106</v>
      </c>
      <c r="K7" s="9">
        <f t="shared" si="3"/>
        <v>11.276595744680851</v>
      </c>
      <c r="L7" s="2">
        <v>108</v>
      </c>
      <c r="M7" s="9">
        <f t="shared" si="4"/>
        <v>12.300683371298406</v>
      </c>
      <c r="N7" s="2">
        <v>105</v>
      </c>
      <c r="O7" s="9">
        <f t="shared" si="5"/>
        <v>12.995049504950495</v>
      </c>
      <c r="P7" s="2">
        <v>110</v>
      </c>
      <c r="Q7" s="9">
        <f t="shared" si="6"/>
        <v>12.941176470588237</v>
      </c>
      <c r="R7" s="2">
        <v>117</v>
      </c>
      <c r="S7" s="9">
        <f t="shared" si="7"/>
        <v>13.014460511679642</v>
      </c>
    </row>
    <row r="8" spans="1:19" ht="17.25" customHeight="1" x14ac:dyDescent="0.2">
      <c r="C8" s="15" t="s">
        <v>13</v>
      </c>
      <c r="D8" s="8"/>
      <c r="E8" s="9">
        <f t="shared" si="0"/>
        <v>0</v>
      </c>
      <c r="F8" s="8">
        <v>0</v>
      </c>
      <c r="G8" s="9">
        <f t="shared" si="1"/>
        <v>0</v>
      </c>
      <c r="H8" s="2">
        <v>2</v>
      </c>
      <c r="I8" s="9">
        <f t="shared" si="2"/>
        <v>0.18957345971563982</v>
      </c>
      <c r="J8" s="2">
        <v>1</v>
      </c>
      <c r="K8" s="9">
        <f t="shared" si="3"/>
        <v>0.10638297872340426</v>
      </c>
      <c r="L8" s="2">
        <v>0</v>
      </c>
      <c r="M8" s="9">
        <f t="shared" si="4"/>
        <v>0</v>
      </c>
      <c r="N8" s="2">
        <v>1</v>
      </c>
      <c r="O8" s="9">
        <f t="shared" si="5"/>
        <v>0.12376237623762376</v>
      </c>
      <c r="P8" s="2">
        <v>0</v>
      </c>
      <c r="Q8" s="9">
        <f t="shared" si="6"/>
        <v>0</v>
      </c>
      <c r="R8" s="2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686</v>
      </c>
      <c r="E9" s="9">
        <f t="shared" si="0"/>
        <v>64.595103578154422</v>
      </c>
      <c r="F9" s="8">
        <v>727</v>
      </c>
      <c r="G9" s="9">
        <f t="shared" si="1"/>
        <v>64.852809991079397</v>
      </c>
      <c r="H9" s="2">
        <v>652</v>
      </c>
      <c r="I9" s="9">
        <f t="shared" si="2"/>
        <v>61.800947867298582</v>
      </c>
      <c r="J9" s="2">
        <v>589</v>
      </c>
      <c r="K9" s="9">
        <f t="shared" si="3"/>
        <v>62.659574468085111</v>
      </c>
      <c r="L9" s="2">
        <v>553</v>
      </c>
      <c r="M9" s="9">
        <f t="shared" si="4"/>
        <v>62.984054669703873</v>
      </c>
      <c r="N9" s="2">
        <v>487</v>
      </c>
      <c r="O9" s="9">
        <f t="shared" si="5"/>
        <v>60.272277227722768</v>
      </c>
      <c r="P9" s="2">
        <v>502</v>
      </c>
      <c r="Q9" s="9">
        <f t="shared" si="6"/>
        <v>59.058823529411761</v>
      </c>
      <c r="R9" s="2">
        <v>525</v>
      </c>
      <c r="S9" s="9">
        <f t="shared" si="7"/>
        <v>58.398220244716349</v>
      </c>
    </row>
    <row r="10" spans="1:19" ht="17.25" customHeight="1" x14ac:dyDescent="0.2">
      <c r="C10" s="15" t="s">
        <v>15</v>
      </c>
      <c r="D10" s="8">
        <v>35</v>
      </c>
      <c r="E10" s="9">
        <f t="shared" si="0"/>
        <v>3.2956685499058378</v>
      </c>
      <c r="F10" s="8">
        <v>36</v>
      </c>
      <c r="G10" s="9">
        <f t="shared" si="1"/>
        <v>3.2114183764495987</v>
      </c>
      <c r="H10" s="2">
        <v>42</v>
      </c>
      <c r="I10" s="9">
        <f t="shared" si="2"/>
        <v>3.9810426540284363</v>
      </c>
      <c r="J10" s="2">
        <v>30</v>
      </c>
      <c r="K10" s="9">
        <f t="shared" si="3"/>
        <v>3.1914893617021276</v>
      </c>
      <c r="L10" s="2">
        <v>22</v>
      </c>
      <c r="M10" s="9">
        <f t="shared" si="4"/>
        <v>2.5056947608200453</v>
      </c>
      <c r="N10" s="2">
        <v>19</v>
      </c>
      <c r="O10" s="9">
        <f t="shared" si="5"/>
        <v>2.3514851485148514</v>
      </c>
      <c r="P10" s="2">
        <v>22</v>
      </c>
      <c r="Q10" s="9">
        <f t="shared" si="6"/>
        <v>2.5882352941176472</v>
      </c>
      <c r="R10" s="2">
        <v>17</v>
      </c>
      <c r="S10" s="9">
        <f t="shared" si="7"/>
        <v>1.8909899888765296</v>
      </c>
    </row>
    <row r="11" spans="1:19" ht="17.25" customHeight="1" x14ac:dyDescent="0.2">
      <c r="C11" s="15" t="s">
        <v>18</v>
      </c>
      <c r="D11" s="8">
        <v>27</v>
      </c>
      <c r="E11" s="9">
        <f t="shared" si="0"/>
        <v>2.5423728813559325</v>
      </c>
      <c r="F11" s="8">
        <v>34</v>
      </c>
      <c r="G11" s="9">
        <f t="shared" si="1"/>
        <v>3.0330062444246209</v>
      </c>
      <c r="H11" s="2">
        <v>29</v>
      </c>
      <c r="I11" s="9">
        <f t="shared" si="2"/>
        <v>2.7488151658767772</v>
      </c>
      <c r="J11" s="2">
        <v>30</v>
      </c>
      <c r="K11" s="9">
        <f t="shared" si="3"/>
        <v>3.1914893617021276</v>
      </c>
      <c r="L11" s="2">
        <v>24</v>
      </c>
      <c r="M11" s="9">
        <f t="shared" si="4"/>
        <v>2.7334851936218678</v>
      </c>
      <c r="N11" s="2">
        <v>23</v>
      </c>
      <c r="O11" s="9">
        <f t="shared" si="5"/>
        <v>2.8465346534653468</v>
      </c>
      <c r="P11" s="2">
        <v>14</v>
      </c>
      <c r="Q11" s="9">
        <f t="shared" si="6"/>
        <v>1.6470588235294119</v>
      </c>
      <c r="R11" s="2">
        <v>19</v>
      </c>
      <c r="S11" s="9">
        <f t="shared" si="7"/>
        <v>2.1134593993325916</v>
      </c>
    </row>
    <row r="12" spans="1:19" ht="17.25" customHeight="1" x14ac:dyDescent="0.2">
      <c r="C12" s="15" t="s">
        <v>6</v>
      </c>
      <c r="D12" s="8">
        <v>1062</v>
      </c>
      <c r="E12" s="9">
        <f>(D12/D$12)*100</f>
        <v>100</v>
      </c>
      <c r="F12" s="8">
        <f>SUM(F3:F11)</f>
        <v>1121</v>
      </c>
      <c r="G12" s="9">
        <f>(F12/F$12)*100</f>
        <v>100</v>
      </c>
      <c r="H12" s="2">
        <f>SUM(H3:H11)</f>
        <v>1055</v>
      </c>
      <c r="I12" s="9">
        <f>(H12/H$12)*100</f>
        <v>100</v>
      </c>
      <c r="J12" s="2">
        <f>SUM(J3:J11)</f>
        <v>940</v>
      </c>
      <c r="K12" s="9">
        <f>(J12/J$12)*100</f>
        <v>100</v>
      </c>
      <c r="L12" s="2">
        <f>SUM(L3:L11)</f>
        <v>878</v>
      </c>
      <c r="M12" s="9">
        <f>(L12/L$12)*100</f>
        <v>100</v>
      </c>
      <c r="N12" s="2">
        <f>SUM(N3:N11)</f>
        <v>808</v>
      </c>
      <c r="O12" s="9">
        <f>(N12/N$12)*100</f>
        <v>100</v>
      </c>
      <c r="P12" s="2">
        <f>SUM(P3:P11)</f>
        <v>850</v>
      </c>
      <c r="Q12" s="9">
        <f>(P12/P$12)*100</f>
        <v>100</v>
      </c>
      <c r="R12" s="2">
        <f>SUM(R3:R11)</f>
        <v>899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21</v>
      </c>
      <c r="E14" s="18">
        <f t="shared" ref="E14:E23" si="8">(D14/D$23)*100</f>
        <v>3.0882352941176472</v>
      </c>
      <c r="F14" s="20">
        <v>17</v>
      </c>
      <c r="G14" s="18">
        <f t="shared" ref="G14:G23" si="9">(F14/F$23)*100</f>
        <v>2.3776223776223775</v>
      </c>
      <c r="H14" s="20">
        <v>14</v>
      </c>
      <c r="I14" s="18">
        <f t="shared" ref="I14:I23" si="10">(H14/H$23)*100</f>
        <v>2.1374045801526718</v>
      </c>
      <c r="J14" s="20">
        <v>20</v>
      </c>
      <c r="K14" s="18">
        <f t="shared" ref="K14:K23" si="11">(J14/J$23)*100</f>
        <v>3.4364261168384882</v>
      </c>
      <c r="L14" s="20">
        <v>13</v>
      </c>
      <c r="M14" s="18">
        <f t="shared" ref="M14:M23" si="12">(L14/L$23)*100</f>
        <v>2.4761904761904763</v>
      </c>
      <c r="N14" s="20">
        <v>13</v>
      </c>
      <c r="O14" s="18">
        <f t="shared" ref="O14:O23" si="13">(N14/N$23)*100</f>
        <v>2.9147982062780269</v>
      </c>
      <c r="P14" s="20">
        <v>13</v>
      </c>
      <c r="Q14" s="18">
        <f t="shared" ref="Q14:Q23" si="14">(P14/P$23)*100</f>
        <v>3.0162412993039442</v>
      </c>
      <c r="R14" s="20">
        <v>17</v>
      </c>
      <c r="S14" s="18">
        <f t="shared" ref="S14:S23" si="15">(R14/R$23)*100</f>
        <v>3.7527593818984544</v>
      </c>
    </row>
    <row r="15" spans="1:19" ht="17.25" customHeight="1" x14ac:dyDescent="0.2">
      <c r="C15" s="15" t="s">
        <v>16</v>
      </c>
      <c r="D15" s="8">
        <v>91</v>
      </c>
      <c r="E15" s="9">
        <f t="shared" si="8"/>
        <v>13.382352941176471</v>
      </c>
      <c r="F15" s="8">
        <v>96</v>
      </c>
      <c r="G15" s="9">
        <f t="shared" si="9"/>
        <v>13.426573426573427</v>
      </c>
      <c r="H15" s="2">
        <v>98</v>
      </c>
      <c r="I15" s="9">
        <f t="shared" si="10"/>
        <v>14.961832061068703</v>
      </c>
      <c r="J15" s="2">
        <v>84</v>
      </c>
      <c r="K15" s="9">
        <f t="shared" si="11"/>
        <v>14.432989690721648</v>
      </c>
      <c r="L15" s="2">
        <v>77</v>
      </c>
      <c r="M15" s="9">
        <f t="shared" si="12"/>
        <v>14.666666666666666</v>
      </c>
      <c r="N15" s="2">
        <v>77</v>
      </c>
      <c r="O15" s="9">
        <f t="shared" si="13"/>
        <v>17.264573991031391</v>
      </c>
      <c r="P15" s="2">
        <v>87</v>
      </c>
      <c r="Q15" s="9">
        <f t="shared" si="14"/>
        <v>20.185614849187935</v>
      </c>
      <c r="R15" s="2">
        <v>99</v>
      </c>
      <c r="S15" s="9">
        <f t="shared" si="15"/>
        <v>21.85430463576159</v>
      </c>
    </row>
    <row r="16" spans="1:19" ht="17.25" customHeight="1" x14ac:dyDescent="0.2">
      <c r="C16" s="15" t="s">
        <v>11</v>
      </c>
      <c r="D16" s="8">
        <v>2</v>
      </c>
      <c r="E16" s="9">
        <f t="shared" si="8"/>
        <v>0.29411764705882354</v>
      </c>
      <c r="F16" s="8">
        <v>2</v>
      </c>
      <c r="G16" s="9">
        <f t="shared" si="9"/>
        <v>0.27972027972027974</v>
      </c>
      <c r="H16" s="2">
        <v>1</v>
      </c>
      <c r="I16" s="9">
        <f t="shared" si="10"/>
        <v>0.15267175572519084</v>
      </c>
      <c r="J16" s="2">
        <v>0</v>
      </c>
      <c r="K16" s="9">
        <f t="shared" si="11"/>
        <v>0</v>
      </c>
      <c r="L16" s="2">
        <v>0</v>
      </c>
      <c r="M16" s="9">
        <f t="shared" si="12"/>
        <v>0</v>
      </c>
      <c r="N16" s="2">
        <v>0</v>
      </c>
      <c r="O16" s="9">
        <f t="shared" si="13"/>
        <v>0</v>
      </c>
      <c r="P16" s="2">
        <v>0</v>
      </c>
      <c r="Q16" s="9">
        <f t="shared" si="14"/>
        <v>0</v>
      </c>
      <c r="R16" s="2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45</v>
      </c>
      <c r="E17" s="9">
        <f t="shared" si="8"/>
        <v>6.6176470588235299</v>
      </c>
      <c r="F17" s="8">
        <v>58</v>
      </c>
      <c r="G17" s="9">
        <f t="shared" si="9"/>
        <v>8.1118881118881117</v>
      </c>
      <c r="H17" s="2">
        <v>43</v>
      </c>
      <c r="I17" s="9">
        <f t="shared" si="10"/>
        <v>6.5648854961832068</v>
      </c>
      <c r="J17" s="2">
        <v>39</v>
      </c>
      <c r="K17" s="9">
        <f t="shared" si="11"/>
        <v>6.7010309278350517</v>
      </c>
      <c r="L17" s="2">
        <v>37</v>
      </c>
      <c r="M17" s="9">
        <f t="shared" si="12"/>
        <v>7.0476190476190474</v>
      </c>
      <c r="N17" s="2">
        <v>29</v>
      </c>
      <c r="O17" s="9">
        <f t="shared" si="13"/>
        <v>6.5022421524663674</v>
      </c>
      <c r="P17" s="2">
        <v>29</v>
      </c>
      <c r="Q17" s="9">
        <f t="shared" si="14"/>
        <v>6.7285382830626448</v>
      </c>
      <c r="R17" s="2">
        <v>35</v>
      </c>
      <c r="S17" s="9">
        <f t="shared" si="15"/>
        <v>7.7262693156732896</v>
      </c>
    </row>
    <row r="18" spans="2:19" ht="17.25" customHeight="1" x14ac:dyDescent="0.2">
      <c r="C18" s="15" t="s">
        <v>12</v>
      </c>
      <c r="D18" s="8">
        <v>98</v>
      </c>
      <c r="E18" s="9">
        <f t="shared" si="8"/>
        <v>14.411764705882351</v>
      </c>
      <c r="F18" s="8">
        <v>102</v>
      </c>
      <c r="G18" s="9">
        <f t="shared" si="9"/>
        <v>14.265734265734265</v>
      </c>
      <c r="H18" s="2">
        <v>93</v>
      </c>
      <c r="I18" s="9">
        <f t="shared" si="10"/>
        <v>14.198473282442748</v>
      </c>
      <c r="J18" s="2">
        <v>92</v>
      </c>
      <c r="K18" s="9">
        <f t="shared" si="11"/>
        <v>15.807560137457044</v>
      </c>
      <c r="L18" s="2">
        <v>77</v>
      </c>
      <c r="M18" s="9">
        <f t="shared" si="12"/>
        <v>14.666666666666666</v>
      </c>
      <c r="N18" s="2">
        <v>60</v>
      </c>
      <c r="O18" s="9">
        <f t="shared" si="13"/>
        <v>13.452914798206278</v>
      </c>
      <c r="P18" s="2">
        <v>59</v>
      </c>
      <c r="Q18" s="9">
        <f t="shared" si="14"/>
        <v>13.68909512761021</v>
      </c>
      <c r="R18" s="2">
        <v>61</v>
      </c>
      <c r="S18" s="9">
        <f t="shared" si="15"/>
        <v>13.46578366445916</v>
      </c>
    </row>
    <row r="19" spans="2:19" ht="17.25" customHeight="1" x14ac:dyDescent="0.2">
      <c r="C19" s="15" t="s">
        <v>13</v>
      </c>
      <c r="D19" s="8">
        <v>1</v>
      </c>
      <c r="E19" s="9">
        <f t="shared" si="8"/>
        <v>0.14705882352941177</v>
      </c>
      <c r="F19" s="8">
        <v>0</v>
      </c>
      <c r="G19" s="9">
        <f t="shared" si="9"/>
        <v>0</v>
      </c>
      <c r="H19" s="2">
        <v>0</v>
      </c>
      <c r="I19" s="9">
        <f t="shared" si="10"/>
        <v>0</v>
      </c>
      <c r="J19" s="2">
        <v>0</v>
      </c>
      <c r="K19" s="9">
        <f t="shared" si="11"/>
        <v>0</v>
      </c>
      <c r="L19" s="2">
        <v>0</v>
      </c>
      <c r="M19" s="9">
        <f t="shared" si="12"/>
        <v>0</v>
      </c>
      <c r="N19" s="2">
        <v>0</v>
      </c>
      <c r="O19" s="9">
        <f t="shared" si="13"/>
        <v>0</v>
      </c>
      <c r="P19" s="2">
        <v>0</v>
      </c>
      <c r="Q19" s="9">
        <f t="shared" si="14"/>
        <v>0</v>
      </c>
      <c r="R19" s="2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404</v>
      </c>
      <c r="E20" s="9">
        <f t="shared" si="8"/>
        <v>59.411764705882355</v>
      </c>
      <c r="F20" s="8">
        <v>402</v>
      </c>
      <c r="G20" s="9">
        <f t="shared" si="9"/>
        <v>56.22377622377622</v>
      </c>
      <c r="H20" s="2">
        <v>366</v>
      </c>
      <c r="I20" s="9">
        <f t="shared" si="10"/>
        <v>55.877862595419849</v>
      </c>
      <c r="J20" s="2">
        <v>308</v>
      </c>
      <c r="K20" s="9">
        <f t="shared" si="11"/>
        <v>52.920962199312719</v>
      </c>
      <c r="L20" s="2">
        <v>279</v>
      </c>
      <c r="M20" s="9">
        <f t="shared" si="12"/>
        <v>53.142857142857146</v>
      </c>
      <c r="N20" s="2">
        <v>242</v>
      </c>
      <c r="O20" s="9">
        <f t="shared" si="13"/>
        <v>54.260089686098652</v>
      </c>
      <c r="P20" s="2">
        <v>226</v>
      </c>
      <c r="Q20" s="9">
        <f t="shared" si="14"/>
        <v>52.436194895591647</v>
      </c>
      <c r="R20" s="2">
        <v>222</v>
      </c>
      <c r="S20" s="9">
        <f t="shared" si="15"/>
        <v>49.006622516556291</v>
      </c>
    </row>
    <row r="21" spans="2:19" ht="17.25" customHeight="1" x14ac:dyDescent="0.2">
      <c r="C21" s="15" t="s">
        <v>15</v>
      </c>
      <c r="D21" s="8">
        <v>13</v>
      </c>
      <c r="E21" s="9">
        <f t="shared" si="8"/>
        <v>1.911764705882353</v>
      </c>
      <c r="F21" s="8">
        <v>15</v>
      </c>
      <c r="G21" s="9">
        <f t="shared" si="9"/>
        <v>2.0979020979020979</v>
      </c>
      <c r="H21" s="2">
        <v>13</v>
      </c>
      <c r="I21" s="9">
        <f t="shared" si="10"/>
        <v>1.9847328244274809</v>
      </c>
      <c r="J21" s="2">
        <v>16</v>
      </c>
      <c r="K21" s="9">
        <f t="shared" si="11"/>
        <v>2.7491408934707904</v>
      </c>
      <c r="L21" s="2">
        <v>20</v>
      </c>
      <c r="M21" s="9">
        <f t="shared" si="12"/>
        <v>3.8095238095238098</v>
      </c>
      <c r="N21" s="2">
        <v>14</v>
      </c>
      <c r="O21" s="9">
        <f t="shared" si="13"/>
        <v>3.1390134529147984</v>
      </c>
      <c r="P21" s="2">
        <v>12</v>
      </c>
      <c r="Q21" s="9">
        <f t="shared" si="14"/>
        <v>2.7842227378190252</v>
      </c>
      <c r="R21" s="2">
        <v>13</v>
      </c>
      <c r="S21" s="9">
        <f t="shared" si="15"/>
        <v>2.869757174392936</v>
      </c>
    </row>
    <row r="22" spans="2:19" ht="17.25" customHeight="1" x14ac:dyDescent="0.2">
      <c r="C22" s="15" t="s">
        <v>18</v>
      </c>
      <c r="D22" s="8">
        <v>5</v>
      </c>
      <c r="E22" s="9">
        <f t="shared" si="8"/>
        <v>0.73529411764705876</v>
      </c>
      <c r="F22" s="8">
        <v>23</v>
      </c>
      <c r="G22" s="9">
        <f t="shared" si="9"/>
        <v>3.2167832167832167</v>
      </c>
      <c r="H22" s="2">
        <v>27</v>
      </c>
      <c r="I22" s="9">
        <f t="shared" si="10"/>
        <v>4.1221374045801529</v>
      </c>
      <c r="J22" s="2">
        <v>23</v>
      </c>
      <c r="K22" s="9">
        <f t="shared" si="11"/>
        <v>3.9518900343642609</v>
      </c>
      <c r="L22" s="2">
        <v>22</v>
      </c>
      <c r="M22" s="9">
        <f t="shared" si="12"/>
        <v>4.1904761904761907</v>
      </c>
      <c r="N22" s="2">
        <v>11</v>
      </c>
      <c r="O22" s="9">
        <f t="shared" si="13"/>
        <v>2.4663677130044843</v>
      </c>
      <c r="P22" s="2">
        <v>5</v>
      </c>
      <c r="Q22" s="9">
        <f t="shared" si="14"/>
        <v>1.160092807424594</v>
      </c>
      <c r="R22" s="2">
        <v>6</v>
      </c>
      <c r="S22" s="9">
        <f t="shared" si="15"/>
        <v>1.3245033112582782</v>
      </c>
    </row>
    <row r="23" spans="2:19" ht="17.25" customHeight="1" x14ac:dyDescent="0.2">
      <c r="C23" s="15" t="s">
        <v>6</v>
      </c>
      <c r="D23" s="8">
        <v>680</v>
      </c>
      <c r="E23" s="9">
        <f t="shared" si="8"/>
        <v>100</v>
      </c>
      <c r="F23" s="8">
        <f>SUM(F14:F22)</f>
        <v>715</v>
      </c>
      <c r="G23" s="9">
        <f t="shared" si="9"/>
        <v>100</v>
      </c>
      <c r="H23" s="2">
        <f>SUM(H14:H22)</f>
        <v>655</v>
      </c>
      <c r="I23" s="9">
        <f t="shared" si="10"/>
        <v>100</v>
      </c>
      <c r="J23" s="2">
        <f>SUM(J14:J22)</f>
        <v>582</v>
      </c>
      <c r="K23" s="9">
        <f t="shared" si="11"/>
        <v>100</v>
      </c>
      <c r="L23" s="2">
        <f>SUM(L14:L22)</f>
        <v>525</v>
      </c>
      <c r="M23" s="9">
        <f t="shared" si="12"/>
        <v>100</v>
      </c>
      <c r="N23" s="2">
        <f>SUM(N14:N22)</f>
        <v>446</v>
      </c>
      <c r="O23" s="9">
        <f t="shared" si="13"/>
        <v>100</v>
      </c>
      <c r="P23" s="2">
        <f>SUM(P14:P22)</f>
        <v>431</v>
      </c>
      <c r="Q23" s="9">
        <f t="shared" si="14"/>
        <v>100</v>
      </c>
      <c r="R23" s="2">
        <f>SUM(R14:R22)</f>
        <v>453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31</v>
      </c>
      <c r="E25" s="18">
        <f t="shared" ref="E25:E33" si="17">(D25/D$34)*100</f>
        <v>1.7795637198622274</v>
      </c>
      <c r="F25" s="20">
        <f t="shared" si="16"/>
        <v>25</v>
      </c>
      <c r="G25" s="18">
        <f t="shared" ref="G25:G33" si="18">(F25/F$34)*100</f>
        <v>1.3616557734204793</v>
      </c>
      <c r="H25" s="20">
        <f t="shared" ref="H25:L33" si="19">SUM(H3,H14)</f>
        <v>24</v>
      </c>
      <c r="I25" s="18">
        <f t="shared" ref="I25:I33" si="20">(H25/H$34)*100</f>
        <v>1.4035087719298245</v>
      </c>
      <c r="J25" s="20">
        <f t="shared" ref="J25:J33" si="21">SUM(J3,J14)</f>
        <v>28</v>
      </c>
      <c r="K25" s="18">
        <f t="shared" ref="K25:K33" si="22">(J25/J$34)*100</f>
        <v>1.8396846254927726</v>
      </c>
      <c r="L25" s="20">
        <f t="shared" si="19"/>
        <v>19</v>
      </c>
      <c r="M25" s="18">
        <f t="shared" ref="M25:M33" si="23">(L25/L$34)*100</f>
        <v>1.35424091233072</v>
      </c>
      <c r="N25" s="20">
        <f t="shared" ref="N25:P33" si="24">SUM(N3,N14)</f>
        <v>26</v>
      </c>
      <c r="O25" s="18">
        <f t="shared" ref="O25:O33" si="25">(N25/N$34)*100</f>
        <v>2.073365231259968</v>
      </c>
      <c r="P25" s="20">
        <f t="shared" si="24"/>
        <v>30</v>
      </c>
      <c r="Q25" s="18">
        <f t="shared" ref="Q25:Q33" si="26">(P25/P$34)*100</f>
        <v>2.3419203747072603</v>
      </c>
      <c r="R25" s="20">
        <f t="shared" ref="R25" si="27">SUM(R3,R14)</f>
        <v>38</v>
      </c>
      <c r="S25" s="18">
        <f t="shared" ref="S25:S33" si="28">(R25/R$34)*100</f>
        <v>2.8106508875739644</v>
      </c>
    </row>
    <row r="26" spans="2:19" ht="17.25" customHeight="1" x14ac:dyDescent="0.2">
      <c r="C26" s="15" t="s">
        <v>16</v>
      </c>
      <c r="D26" s="8">
        <f t="shared" si="16"/>
        <v>217</v>
      </c>
      <c r="E26" s="9">
        <f t="shared" si="17"/>
        <v>12.456946039035591</v>
      </c>
      <c r="F26" s="8">
        <f t="shared" si="16"/>
        <v>229</v>
      </c>
      <c r="G26" s="9">
        <f t="shared" si="18"/>
        <v>12.472766884531589</v>
      </c>
      <c r="H26" s="8">
        <f t="shared" si="19"/>
        <v>222</v>
      </c>
      <c r="I26" s="9">
        <f t="shared" si="20"/>
        <v>12.982456140350877</v>
      </c>
      <c r="J26" s="8">
        <f t="shared" si="21"/>
        <v>198</v>
      </c>
      <c r="K26" s="9">
        <f t="shared" si="22"/>
        <v>13.009198423127463</v>
      </c>
      <c r="L26" s="8">
        <f t="shared" si="19"/>
        <v>191</v>
      </c>
      <c r="M26" s="9">
        <f t="shared" si="23"/>
        <v>13.613684960798288</v>
      </c>
      <c r="N26" s="8">
        <f t="shared" si="24"/>
        <v>187</v>
      </c>
      <c r="O26" s="9">
        <f t="shared" si="25"/>
        <v>14.912280701754385</v>
      </c>
      <c r="P26" s="8">
        <f t="shared" si="24"/>
        <v>210</v>
      </c>
      <c r="Q26" s="9">
        <f t="shared" si="26"/>
        <v>16.393442622950818</v>
      </c>
      <c r="R26" s="8">
        <f t="shared" ref="R26" si="29">SUM(R4,R15)</f>
        <v>242</v>
      </c>
      <c r="S26" s="9">
        <f t="shared" si="28"/>
        <v>17.899408284023668</v>
      </c>
    </row>
    <row r="27" spans="2:19" ht="17.25" customHeight="1" x14ac:dyDescent="0.2">
      <c r="C27" s="15" t="s">
        <v>11</v>
      </c>
      <c r="D27" s="8">
        <f t="shared" si="16"/>
        <v>5</v>
      </c>
      <c r="E27" s="9">
        <f t="shared" si="17"/>
        <v>0.28702640642939153</v>
      </c>
      <c r="F27" s="8">
        <f t="shared" si="16"/>
        <v>4</v>
      </c>
      <c r="G27" s="9">
        <f t="shared" si="18"/>
        <v>0.2178649237472767</v>
      </c>
      <c r="H27" s="8">
        <f t="shared" si="19"/>
        <v>2</v>
      </c>
      <c r="I27" s="9">
        <f t="shared" si="20"/>
        <v>0.11695906432748539</v>
      </c>
      <c r="J27" s="8">
        <f t="shared" si="21"/>
        <v>2</v>
      </c>
      <c r="K27" s="9">
        <f t="shared" si="22"/>
        <v>0.13140604467805519</v>
      </c>
      <c r="L27" s="8">
        <f t="shared" si="19"/>
        <v>2</v>
      </c>
      <c r="M27" s="9">
        <f t="shared" si="23"/>
        <v>0.14255167498218105</v>
      </c>
      <c r="N27" s="8">
        <f t="shared" si="24"/>
        <v>0</v>
      </c>
      <c r="O27" s="9">
        <f t="shared" si="25"/>
        <v>0</v>
      </c>
      <c r="P27" s="8">
        <f t="shared" si="24"/>
        <v>1</v>
      </c>
      <c r="Q27" s="9">
        <f t="shared" si="26"/>
        <v>7.8064012490242002E-2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109</v>
      </c>
      <c r="E28" s="9">
        <f t="shared" si="17"/>
        <v>6.2571756601607351</v>
      </c>
      <c r="F28" s="8">
        <f t="shared" si="16"/>
        <v>121</v>
      </c>
      <c r="G28" s="9">
        <f t="shared" si="18"/>
        <v>6.5904139433551192</v>
      </c>
      <c r="H28" s="8">
        <f t="shared" si="19"/>
        <v>104</v>
      </c>
      <c r="I28" s="9">
        <f t="shared" si="20"/>
        <v>6.0818713450292394</v>
      </c>
      <c r="J28" s="8">
        <f t="shared" si="21"/>
        <v>99</v>
      </c>
      <c r="K28" s="9">
        <f t="shared" si="22"/>
        <v>6.5045992115637317</v>
      </c>
      <c r="L28" s="8">
        <f t="shared" si="19"/>
        <v>86</v>
      </c>
      <c r="M28" s="9">
        <f t="shared" si="23"/>
        <v>6.1297220242337849</v>
      </c>
      <c r="N28" s="8">
        <f t="shared" si="24"/>
        <v>79</v>
      </c>
      <c r="O28" s="9">
        <f t="shared" si="25"/>
        <v>6.2998405103668258</v>
      </c>
      <c r="P28" s="8">
        <f t="shared" si="24"/>
        <v>90</v>
      </c>
      <c r="Q28" s="9">
        <f t="shared" si="26"/>
        <v>7.0257611241217797</v>
      </c>
      <c r="R28" s="8">
        <f t="shared" ref="R28" si="31">SUM(R6,R17)</f>
        <v>92</v>
      </c>
      <c r="S28" s="9">
        <f t="shared" si="28"/>
        <v>6.8047337278106506</v>
      </c>
    </row>
    <row r="29" spans="2:19" ht="17.25" customHeight="1" x14ac:dyDescent="0.2">
      <c r="C29" s="15" t="s">
        <v>12</v>
      </c>
      <c r="D29" s="8">
        <f t="shared" si="16"/>
        <v>209</v>
      </c>
      <c r="E29" s="9">
        <f t="shared" si="17"/>
        <v>11.997703788748565</v>
      </c>
      <c r="F29" s="8">
        <f t="shared" si="16"/>
        <v>220</v>
      </c>
      <c r="G29" s="9">
        <f t="shared" si="18"/>
        <v>11.982570806100219</v>
      </c>
      <c r="H29" s="8">
        <f t="shared" si="19"/>
        <v>227</v>
      </c>
      <c r="I29" s="9">
        <f t="shared" si="20"/>
        <v>13.27485380116959</v>
      </c>
      <c r="J29" s="8">
        <f t="shared" si="21"/>
        <v>198</v>
      </c>
      <c r="K29" s="9">
        <f t="shared" si="22"/>
        <v>13.009198423127463</v>
      </c>
      <c r="L29" s="8">
        <f t="shared" si="19"/>
        <v>185</v>
      </c>
      <c r="M29" s="9">
        <f t="shared" si="23"/>
        <v>13.186029935851746</v>
      </c>
      <c r="N29" s="8">
        <f t="shared" si="24"/>
        <v>165</v>
      </c>
      <c r="O29" s="9">
        <f t="shared" si="25"/>
        <v>13.157894736842104</v>
      </c>
      <c r="P29" s="8">
        <f t="shared" si="24"/>
        <v>169</v>
      </c>
      <c r="Q29" s="9">
        <f t="shared" si="26"/>
        <v>13.192818110850899</v>
      </c>
      <c r="R29" s="8">
        <f t="shared" ref="R29" si="32">SUM(R7,R18)</f>
        <v>178</v>
      </c>
      <c r="S29" s="9">
        <f t="shared" si="28"/>
        <v>13.165680473372781</v>
      </c>
    </row>
    <row r="30" spans="2:19" ht="17.25" customHeight="1" x14ac:dyDescent="0.2">
      <c r="C30" s="15" t="s">
        <v>13</v>
      </c>
      <c r="D30" s="8">
        <f t="shared" si="16"/>
        <v>1</v>
      </c>
      <c r="E30" s="9">
        <f t="shared" si="17"/>
        <v>5.7405281285878303E-2</v>
      </c>
      <c r="F30" s="8">
        <f t="shared" si="16"/>
        <v>0</v>
      </c>
      <c r="G30" s="9">
        <f t="shared" si="18"/>
        <v>0</v>
      </c>
      <c r="H30" s="8">
        <f t="shared" si="19"/>
        <v>2</v>
      </c>
      <c r="I30" s="9">
        <f t="shared" si="20"/>
        <v>0.11695906432748539</v>
      </c>
      <c r="J30" s="8">
        <f t="shared" si="21"/>
        <v>1</v>
      </c>
      <c r="K30" s="9">
        <f t="shared" si="22"/>
        <v>6.5703022339027597E-2</v>
      </c>
      <c r="L30" s="8">
        <f t="shared" si="19"/>
        <v>0</v>
      </c>
      <c r="M30" s="9">
        <f t="shared" si="23"/>
        <v>0</v>
      </c>
      <c r="N30" s="8">
        <f t="shared" si="24"/>
        <v>1</v>
      </c>
      <c r="O30" s="9">
        <f t="shared" si="25"/>
        <v>7.9744816586921854E-2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1090</v>
      </c>
      <c r="E31" s="9">
        <f t="shared" si="17"/>
        <v>62.571756601607355</v>
      </c>
      <c r="F31" s="8">
        <f t="shared" si="16"/>
        <v>1129</v>
      </c>
      <c r="G31" s="9">
        <f t="shared" si="18"/>
        <v>61.492374727668839</v>
      </c>
      <c r="H31" s="8">
        <f t="shared" si="19"/>
        <v>1018</v>
      </c>
      <c r="I31" s="9">
        <f t="shared" si="20"/>
        <v>59.532163742690059</v>
      </c>
      <c r="J31" s="8">
        <f t="shared" si="21"/>
        <v>897</v>
      </c>
      <c r="K31" s="9">
        <f t="shared" si="22"/>
        <v>58.935611038107751</v>
      </c>
      <c r="L31" s="8">
        <f t="shared" si="19"/>
        <v>832</v>
      </c>
      <c r="M31" s="9">
        <f t="shared" si="23"/>
        <v>59.301496792587315</v>
      </c>
      <c r="N31" s="8">
        <f t="shared" si="24"/>
        <v>729</v>
      </c>
      <c r="O31" s="9">
        <f t="shared" si="25"/>
        <v>58.133971291866025</v>
      </c>
      <c r="P31" s="8">
        <f t="shared" si="24"/>
        <v>728</v>
      </c>
      <c r="Q31" s="9">
        <f t="shared" si="26"/>
        <v>56.830601092896174</v>
      </c>
      <c r="R31" s="8">
        <f t="shared" ref="R31" si="34">SUM(R9,R20)</f>
        <v>747</v>
      </c>
      <c r="S31" s="9">
        <f t="shared" si="28"/>
        <v>55.251479289940832</v>
      </c>
    </row>
    <row r="32" spans="2:19" ht="17.25" customHeight="1" x14ac:dyDescent="0.2">
      <c r="C32" s="15" t="s">
        <v>15</v>
      </c>
      <c r="D32" s="8">
        <f t="shared" si="16"/>
        <v>48</v>
      </c>
      <c r="E32" s="9">
        <f t="shared" si="17"/>
        <v>2.7554535017221582</v>
      </c>
      <c r="F32" s="8">
        <f t="shared" si="16"/>
        <v>51</v>
      </c>
      <c r="G32" s="9">
        <f t="shared" si="18"/>
        <v>2.7777777777777777</v>
      </c>
      <c r="H32" s="8">
        <f t="shared" si="19"/>
        <v>55</v>
      </c>
      <c r="I32" s="9">
        <f t="shared" si="20"/>
        <v>3.2163742690058479</v>
      </c>
      <c r="J32" s="8">
        <f t="shared" si="21"/>
        <v>46</v>
      </c>
      <c r="K32" s="9">
        <f t="shared" si="22"/>
        <v>3.0223390275952693</v>
      </c>
      <c r="L32" s="8">
        <f t="shared" si="19"/>
        <v>42</v>
      </c>
      <c r="M32" s="9">
        <f t="shared" si="23"/>
        <v>2.9935851746258022</v>
      </c>
      <c r="N32" s="8">
        <f t="shared" si="24"/>
        <v>33</v>
      </c>
      <c r="O32" s="9">
        <f t="shared" si="25"/>
        <v>2.6315789473684208</v>
      </c>
      <c r="P32" s="8">
        <f t="shared" si="24"/>
        <v>34</v>
      </c>
      <c r="Q32" s="9">
        <f t="shared" si="26"/>
        <v>2.6541764246682282</v>
      </c>
      <c r="R32" s="8">
        <f t="shared" ref="R32" si="35">SUM(R10,R21)</f>
        <v>30</v>
      </c>
      <c r="S32" s="9">
        <f t="shared" si="28"/>
        <v>2.2189349112426036</v>
      </c>
    </row>
    <row r="33" spans="2:19" ht="17.25" customHeight="1" x14ac:dyDescent="0.2">
      <c r="C33" s="15" t="s">
        <v>18</v>
      </c>
      <c r="D33" s="8">
        <f t="shared" si="16"/>
        <v>32</v>
      </c>
      <c r="E33" s="9">
        <f t="shared" si="17"/>
        <v>1.8369690011481057</v>
      </c>
      <c r="F33" s="8">
        <f t="shared" si="16"/>
        <v>57</v>
      </c>
      <c r="G33" s="9">
        <f t="shared" si="18"/>
        <v>3.1045751633986929</v>
      </c>
      <c r="H33" s="8">
        <f t="shared" si="19"/>
        <v>56</v>
      </c>
      <c r="I33" s="9">
        <f t="shared" si="20"/>
        <v>3.2748538011695909</v>
      </c>
      <c r="J33" s="8">
        <f t="shared" si="21"/>
        <v>53</v>
      </c>
      <c r="K33" s="9">
        <f t="shared" si="22"/>
        <v>3.4822601839684624</v>
      </c>
      <c r="L33" s="8">
        <f t="shared" si="19"/>
        <v>46</v>
      </c>
      <c r="M33" s="9">
        <f t="shared" si="23"/>
        <v>3.278688524590164</v>
      </c>
      <c r="N33" s="8">
        <f t="shared" si="24"/>
        <v>34</v>
      </c>
      <c r="O33" s="9">
        <f t="shared" si="25"/>
        <v>2.7113237639553431</v>
      </c>
      <c r="P33" s="8">
        <f t="shared" si="24"/>
        <v>19</v>
      </c>
      <c r="Q33" s="9">
        <f t="shared" si="26"/>
        <v>1.4832162373145981</v>
      </c>
      <c r="R33" s="8">
        <f t="shared" ref="R33" si="36">SUM(R11,R22)</f>
        <v>25</v>
      </c>
      <c r="S33" s="9">
        <f t="shared" si="28"/>
        <v>1.849112426035503</v>
      </c>
    </row>
    <row r="34" spans="2:19" ht="17.25" customHeight="1" x14ac:dyDescent="0.2">
      <c r="C34" s="15" t="s">
        <v>6</v>
      </c>
      <c r="D34" s="8">
        <f>SUM(D25:D33)</f>
        <v>1742</v>
      </c>
      <c r="E34" s="9">
        <f>(D34/D$34)*100</f>
        <v>100</v>
      </c>
      <c r="F34" s="8">
        <f>SUM(F25:F33)</f>
        <v>1836</v>
      </c>
      <c r="G34" s="9">
        <f>(F34/F$34)*100</f>
        <v>100</v>
      </c>
      <c r="H34" s="8">
        <f>SUM(H25:H33)</f>
        <v>1710</v>
      </c>
      <c r="I34" s="9">
        <f>(H34/H$34)*100</f>
        <v>100</v>
      </c>
      <c r="J34" s="8">
        <f>SUM(J25:J33)</f>
        <v>1522</v>
      </c>
      <c r="K34" s="9">
        <f>(J34/J$34)*100</f>
        <v>100</v>
      </c>
      <c r="L34" s="8">
        <f>SUM(L25:L33)</f>
        <v>1403</v>
      </c>
      <c r="M34" s="9">
        <f>(L34/L$34)*100</f>
        <v>100</v>
      </c>
      <c r="N34" s="8">
        <f>SUM(N25:N33)</f>
        <v>1254</v>
      </c>
      <c r="O34" s="9">
        <f>(N34/N$34)*100</f>
        <v>100</v>
      </c>
      <c r="P34" s="8">
        <f>SUM(P25:P33)</f>
        <v>1281</v>
      </c>
      <c r="Q34" s="9">
        <f>(P34/P$34)*100</f>
        <v>100</v>
      </c>
      <c r="R34" s="8">
        <f>SUM(R25:R33)</f>
        <v>1352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90" orientation="portrait" r:id="rId1"/>
  <headerFooter>
    <oddHeader>&amp;L&amp;"Arial Narrow,Bold"&amp;12Business-Spring Headcount Enrollment by Gender and Race/Ethnicity (Undergraduate Students)</oddHeader>
    <oddFooter>&amp;L&amp;"-,Italic"&amp;9Data Source: IR Data Warehouse Stufile_Banner_Fall
Produced by the CCSU Office of Institutional Research and Assessment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ABC4-75C0-4585-B738-4BC778634813}">
  <sheetPr>
    <tabColor theme="7" tint="0.79998168889431442"/>
    <pageSetUpPr fitToPage="1"/>
  </sheetPr>
  <dimension ref="A1:S36"/>
  <sheetViews>
    <sheetView topLeftCell="B1" zoomScaleNormal="100" workbookViewId="0">
      <selection activeCell="F2" sqref="F1:G1048576"/>
    </sheetView>
  </sheetViews>
  <sheetFormatPr defaultRowHeight="12.75" x14ac:dyDescent="0.2"/>
  <cols>
    <col min="1" max="1" width="13.5703125" style="1" hidden="1" customWidth="1"/>
    <col min="2" max="2" width="6.140625" style="1" customWidth="1"/>
    <col min="3" max="3" width="29" style="1" bestFit="1" customWidth="1"/>
    <col min="4" max="7" width="5.42578125" style="1" hidden="1" customWidth="1"/>
    <col min="8" max="19" width="5.42578125" style="1" customWidth="1"/>
    <col min="20" max="20" width="23.85546875" style="1" customWidth="1"/>
    <col min="21" max="16384" width="9.140625" style="1"/>
  </cols>
  <sheetData>
    <row r="1" spans="1:19" ht="13.5" thickTop="1" x14ac:dyDescent="0.2">
      <c r="A1" s="3"/>
      <c r="B1" s="3"/>
      <c r="C1" s="3"/>
      <c r="D1" s="22">
        <v>2017</v>
      </c>
      <c r="E1" s="23"/>
      <c r="F1" s="22">
        <v>2018</v>
      </c>
      <c r="G1" s="23"/>
      <c r="H1" s="22">
        <v>2019</v>
      </c>
      <c r="I1" s="23"/>
      <c r="J1" s="22">
        <v>2020</v>
      </c>
      <c r="K1" s="23"/>
      <c r="L1" s="22">
        <v>2021</v>
      </c>
      <c r="M1" s="23"/>
      <c r="N1" s="22">
        <v>2022</v>
      </c>
      <c r="O1" s="23"/>
      <c r="P1" s="22">
        <v>2023</v>
      </c>
      <c r="Q1" s="23"/>
      <c r="R1" s="22">
        <v>2024</v>
      </c>
      <c r="S1" s="23"/>
    </row>
    <row r="2" spans="1:19" ht="13.5" thickBot="1" x14ac:dyDescent="0.25">
      <c r="A2" s="4" t="s">
        <v>8</v>
      </c>
      <c r="B2" s="4" t="s">
        <v>7</v>
      </c>
      <c r="C2" s="4" t="s">
        <v>20</v>
      </c>
      <c r="D2" s="6" t="s">
        <v>0</v>
      </c>
      <c r="E2" s="7" t="s">
        <v>9</v>
      </c>
      <c r="F2" s="6" t="s">
        <v>0</v>
      </c>
      <c r="G2" s="7" t="s">
        <v>9</v>
      </c>
      <c r="H2" s="6" t="s">
        <v>0</v>
      </c>
      <c r="I2" s="7" t="s">
        <v>9</v>
      </c>
      <c r="J2" s="6" t="s">
        <v>0</v>
      </c>
      <c r="K2" s="7" t="s">
        <v>9</v>
      </c>
      <c r="L2" s="6" t="s">
        <v>0</v>
      </c>
      <c r="M2" s="7" t="s">
        <v>9</v>
      </c>
      <c r="N2" s="6" t="s">
        <v>0</v>
      </c>
      <c r="O2" s="7" t="s">
        <v>9</v>
      </c>
      <c r="P2" s="6" t="s">
        <v>0</v>
      </c>
      <c r="Q2" s="7" t="s">
        <v>9</v>
      </c>
      <c r="R2" s="6" t="s">
        <v>0</v>
      </c>
      <c r="S2" s="7" t="s">
        <v>9</v>
      </c>
    </row>
    <row r="3" spans="1:19" ht="17.25" customHeight="1" thickTop="1" x14ac:dyDescent="0.2">
      <c r="A3" s="1" t="s">
        <v>4</v>
      </c>
      <c r="B3" s="1" t="s">
        <v>2</v>
      </c>
      <c r="C3" s="14" t="s">
        <v>22</v>
      </c>
      <c r="D3" s="8">
        <v>1</v>
      </c>
      <c r="E3" s="9">
        <f t="shared" ref="E3:E11" si="0">(D3/D$12)*100</f>
        <v>0.80645161290322576</v>
      </c>
      <c r="F3" s="8">
        <v>0</v>
      </c>
      <c r="G3" s="9">
        <f t="shared" ref="G3:G11" si="1">(F3/F$12)*100</f>
        <v>0</v>
      </c>
      <c r="H3" s="8">
        <v>2</v>
      </c>
      <c r="I3" s="9">
        <f t="shared" ref="I3:I11" si="2">(H3/H$12)*100</f>
        <v>1.3513513513513513</v>
      </c>
      <c r="J3" s="8">
        <v>1</v>
      </c>
      <c r="K3" s="9">
        <f t="shared" ref="K3:K11" si="3">(J3/J$12)*100</f>
        <v>0.70422535211267612</v>
      </c>
      <c r="L3" s="8">
        <v>1</v>
      </c>
      <c r="M3" s="9">
        <f t="shared" ref="M3:M11" si="4">(L3/L$12)*100</f>
        <v>0.83333333333333337</v>
      </c>
      <c r="N3" s="8">
        <v>2</v>
      </c>
      <c r="O3" s="9">
        <f t="shared" ref="O3:O11" si="5">(N3/N$12)*100</f>
        <v>1.7543859649122806</v>
      </c>
      <c r="P3" s="8">
        <v>0</v>
      </c>
      <c r="Q3" s="9">
        <f t="shared" ref="Q3:Q11" si="6">(P3/P$12)*100</f>
        <v>0</v>
      </c>
      <c r="R3" s="8">
        <v>3</v>
      </c>
      <c r="S3" s="9">
        <f t="shared" ref="S3:S11" si="7">(R3/R$12)*100</f>
        <v>2.8571428571428572</v>
      </c>
    </row>
    <row r="4" spans="1:19" ht="17.25" customHeight="1" x14ac:dyDescent="0.2">
      <c r="C4" s="15" t="s">
        <v>16</v>
      </c>
      <c r="D4" s="8">
        <v>14</v>
      </c>
      <c r="E4" s="9">
        <f t="shared" si="0"/>
        <v>11.29032258064516</v>
      </c>
      <c r="F4" s="8">
        <v>12</v>
      </c>
      <c r="G4" s="9">
        <f t="shared" si="1"/>
        <v>8.5714285714285712</v>
      </c>
      <c r="H4" s="8">
        <v>17</v>
      </c>
      <c r="I4" s="9">
        <f t="shared" si="2"/>
        <v>11.486486486486488</v>
      </c>
      <c r="J4" s="8">
        <v>18</v>
      </c>
      <c r="K4" s="9">
        <f t="shared" si="3"/>
        <v>12.676056338028168</v>
      </c>
      <c r="L4" s="8">
        <v>17</v>
      </c>
      <c r="M4" s="9">
        <f t="shared" si="4"/>
        <v>14.166666666666666</v>
      </c>
      <c r="N4" s="8">
        <v>11</v>
      </c>
      <c r="O4" s="9">
        <f t="shared" si="5"/>
        <v>9.6491228070175428</v>
      </c>
      <c r="P4" s="8">
        <v>12</v>
      </c>
      <c r="Q4" s="9">
        <f t="shared" si="6"/>
        <v>12</v>
      </c>
      <c r="R4" s="8">
        <v>14</v>
      </c>
      <c r="S4" s="9">
        <f t="shared" si="7"/>
        <v>13.333333333333334</v>
      </c>
    </row>
    <row r="5" spans="1:19" ht="17.25" customHeight="1" x14ac:dyDescent="0.2">
      <c r="C5" s="15" t="s">
        <v>11</v>
      </c>
      <c r="D5" s="8"/>
      <c r="E5" s="9">
        <f t="shared" si="0"/>
        <v>0</v>
      </c>
      <c r="F5" s="8">
        <v>0</v>
      </c>
      <c r="G5" s="9">
        <f t="shared" si="1"/>
        <v>0</v>
      </c>
      <c r="H5" s="8">
        <v>0</v>
      </c>
      <c r="I5" s="9">
        <f t="shared" si="2"/>
        <v>0</v>
      </c>
      <c r="J5" s="8">
        <v>1</v>
      </c>
      <c r="K5" s="9">
        <f t="shared" si="3"/>
        <v>0.70422535211267612</v>
      </c>
      <c r="L5" s="8">
        <v>1</v>
      </c>
      <c r="M5" s="9">
        <f t="shared" si="4"/>
        <v>0.83333333333333337</v>
      </c>
      <c r="N5" s="8">
        <v>0</v>
      </c>
      <c r="O5" s="9">
        <f t="shared" si="5"/>
        <v>0</v>
      </c>
      <c r="P5" s="8">
        <v>0</v>
      </c>
      <c r="Q5" s="9">
        <f t="shared" si="6"/>
        <v>0</v>
      </c>
      <c r="R5" s="8">
        <v>0</v>
      </c>
      <c r="S5" s="9">
        <f t="shared" si="7"/>
        <v>0</v>
      </c>
    </row>
    <row r="6" spans="1:19" ht="17.25" customHeight="1" x14ac:dyDescent="0.2">
      <c r="C6" s="15" t="s">
        <v>17</v>
      </c>
      <c r="D6" s="8">
        <v>3</v>
      </c>
      <c r="E6" s="9">
        <f t="shared" si="0"/>
        <v>2.4193548387096775</v>
      </c>
      <c r="F6" s="8">
        <v>6</v>
      </c>
      <c r="G6" s="9">
        <f t="shared" si="1"/>
        <v>4.2857142857142856</v>
      </c>
      <c r="H6" s="8">
        <v>9</v>
      </c>
      <c r="I6" s="9">
        <f t="shared" si="2"/>
        <v>6.0810810810810816</v>
      </c>
      <c r="J6" s="8">
        <v>9</v>
      </c>
      <c r="K6" s="9">
        <f t="shared" si="3"/>
        <v>6.3380281690140841</v>
      </c>
      <c r="L6" s="8">
        <v>9</v>
      </c>
      <c r="M6" s="9">
        <f t="shared" si="4"/>
        <v>7.5</v>
      </c>
      <c r="N6" s="8">
        <v>12</v>
      </c>
      <c r="O6" s="9">
        <f t="shared" si="5"/>
        <v>10.526315789473683</v>
      </c>
      <c r="P6" s="8">
        <v>13</v>
      </c>
      <c r="Q6" s="9">
        <f t="shared" si="6"/>
        <v>13</v>
      </c>
      <c r="R6" s="8">
        <v>11</v>
      </c>
      <c r="S6" s="9">
        <f t="shared" si="7"/>
        <v>10.476190476190476</v>
      </c>
    </row>
    <row r="7" spans="1:19" ht="17.25" customHeight="1" x14ac:dyDescent="0.2">
      <c r="C7" s="15" t="s">
        <v>12</v>
      </c>
      <c r="D7" s="8">
        <v>12</v>
      </c>
      <c r="E7" s="9">
        <f t="shared" si="0"/>
        <v>9.67741935483871</v>
      </c>
      <c r="F7" s="8">
        <v>22</v>
      </c>
      <c r="G7" s="9">
        <f t="shared" si="1"/>
        <v>15.714285714285714</v>
      </c>
      <c r="H7" s="8">
        <v>16</v>
      </c>
      <c r="I7" s="9">
        <f t="shared" si="2"/>
        <v>10.810810810810811</v>
      </c>
      <c r="J7" s="8">
        <v>11</v>
      </c>
      <c r="K7" s="9">
        <f t="shared" si="3"/>
        <v>7.7464788732394361</v>
      </c>
      <c r="L7" s="8">
        <v>17</v>
      </c>
      <c r="M7" s="9">
        <f t="shared" si="4"/>
        <v>14.166666666666666</v>
      </c>
      <c r="N7" s="8">
        <v>14</v>
      </c>
      <c r="O7" s="9">
        <f t="shared" si="5"/>
        <v>12.280701754385964</v>
      </c>
      <c r="P7" s="8">
        <v>18</v>
      </c>
      <c r="Q7" s="9">
        <f t="shared" si="6"/>
        <v>18</v>
      </c>
      <c r="R7" s="8">
        <v>13</v>
      </c>
      <c r="S7" s="9">
        <f t="shared" si="7"/>
        <v>12.380952380952381</v>
      </c>
    </row>
    <row r="8" spans="1:19" ht="17.25" customHeight="1" x14ac:dyDescent="0.2">
      <c r="C8" s="15" t="s">
        <v>13</v>
      </c>
      <c r="D8" s="8"/>
      <c r="E8" s="9">
        <f t="shared" si="0"/>
        <v>0</v>
      </c>
      <c r="F8" s="8">
        <v>0</v>
      </c>
      <c r="G8" s="9">
        <f t="shared" si="1"/>
        <v>0</v>
      </c>
      <c r="H8" s="8">
        <v>0</v>
      </c>
      <c r="I8" s="9">
        <f t="shared" si="2"/>
        <v>0</v>
      </c>
      <c r="J8" s="8">
        <v>0</v>
      </c>
      <c r="K8" s="9">
        <f t="shared" si="3"/>
        <v>0</v>
      </c>
      <c r="L8" s="8">
        <v>0</v>
      </c>
      <c r="M8" s="9">
        <f t="shared" si="4"/>
        <v>0</v>
      </c>
      <c r="N8" s="8">
        <v>0</v>
      </c>
      <c r="O8" s="9">
        <f t="shared" si="5"/>
        <v>0</v>
      </c>
      <c r="P8" s="8">
        <v>0</v>
      </c>
      <c r="Q8" s="9">
        <f t="shared" si="6"/>
        <v>0</v>
      </c>
      <c r="R8" s="8">
        <v>0</v>
      </c>
      <c r="S8" s="9">
        <f t="shared" si="7"/>
        <v>0</v>
      </c>
    </row>
    <row r="9" spans="1:19" ht="17.25" customHeight="1" x14ac:dyDescent="0.2">
      <c r="C9" s="15" t="s">
        <v>14</v>
      </c>
      <c r="D9" s="8">
        <v>92</v>
      </c>
      <c r="E9" s="9">
        <f t="shared" si="0"/>
        <v>74.193548387096769</v>
      </c>
      <c r="F9" s="8">
        <v>99</v>
      </c>
      <c r="G9" s="9">
        <f t="shared" si="1"/>
        <v>70.714285714285722</v>
      </c>
      <c r="H9" s="8">
        <v>100</v>
      </c>
      <c r="I9" s="9">
        <f t="shared" si="2"/>
        <v>67.567567567567565</v>
      </c>
      <c r="J9" s="8">
        <v>98</v>
      </c>
      <c r="K9" s="9">
        <f t="shared" si="3"/>
        <v>69.014084507042256</v>
      </c>
      <c r="L9" s="8">
        <v>74</v>
      </c>
      <c r="M9" s="9">
        <f t="shared" si="4"/>
        <v>61.666666666666671</v>
      </c>
      <c r="N9" s="8">
        <v>73</v>
      </c>
      <c r="O9" s="9">
        <f t="shared" si="5"/>
        <v>64.035087719298247</v>
      </c>
      <c r="P9" s="8">
        <v>55</v>
      </c>
      <c r="Q9" s="9">
        <f t="shared" si="6"/>
        <v>55.000000000000007</v>
      </c>
      <c r="R9" s="8">
        <v>57</v>
      </c>
      <c r="S9" s="9">
        <f t="shared" si="7"/>
        <v>54.285714285714285</v>
      </c>
    </row>
    <row r="10" spans="1:19" ht="17.25" customHeight="1" x14ac:dyDescent="0.2">
      <c r="C10" s="15" t="s">
        <v>15</v>
      </c>
      <c r="D10" s="8">
        <v>2</v>
      </c>
      <c r="E10" s="9">
        <f t="shared" si="0"/>
        <v>1.6129032258064515</v>
      </c>
      <c r="F10" s="8">
        <v>1</v>
      </c>
      <c r="G10" s="9">
        <f t="shared" si="1"/>
        <v>0.7142857142857143</v>
      </c>
      <c r="H10" s="8">
        <v>4</v>
      </c>
      <c r="I10" s="9">
        <f t="shared" si="2"/>
        <v>2.7027027027027026</v>
      </c>
      <c r="J10" s="8">
        <v>3</v>
      </c>
      <c r="K10" s="9">
        <f t="shared" si="3"/>
        <v>2.112676056338028</v>
      </c>
      <c r="L10" s="8">
        <v>1</v>
      </c>
      <c r="M10" s="9">
        <f t="shared" si="4"/>
        <v>0.83333333333333337</v>
      </c>
      <c r="N10" s="8">
        <v>2</v>
      </c>
      <c r="O10" s="9">
        <f t="shared" si="5"/>
        <v>1.7543859649122806</v>
      </c>
      <c r="P10" s="8">
        <v>2</v>
      </c>
      <c r="Q10" s="9">
        <f t="shared" si="6"/>
        <v>2</v>
      </c>
      <c r="R10" s="8">
        <v>7</v>
      </c>
      <c r="S10" s="9">
        <f t="shared" si="7"/>
        <v>6.666666666666667</v>
      </c>
    </row>
    <row r="11" spans="1:19" ht="17.25" customHeight="1" x14ac:dyDescent="0.2">
      <c r="C11" s="15" t="s">
        <v>18</v>
      </c>
      <c r="D11" s="8"/>
      <c r="E11" s="9">
        <f t="shared" si="0"/>
        <v>0</v>
      </c>
      <c r="F11" s="8">
        <v>0</v>
      </c>
      <c r="G11" s="9">
        <f t="shared" si="1"/>
        <v>0</v>
      </c>
      <c r="H11" s="8">
        <v>0</v>
      </c>
      <c r="I11" s="9">
        <f t="shared" si="2"/>
        <v>0</v>
      </c>
      <c r="J11" s="8">
        <v>1</v>
      </c>
      <c r="K11" s="9">
        <f t="shared" si="3"/>
        <v>0.70422535211267612</v>
      </c>
      <c r="L11" s="8">
        <v>0</v>
      </c>
      <c r="M11" s="9">
        <f t="shared" si="4"/>
        <v>0</v>
      </c>
      <c r="N11" s="8">
        <v>0</v>
      </c>
      <c r="O11" s="9">
        <f t="shared" si="5"/>
        <v>0</v>
      </c>
      <c r="P11" s="8">
        <v>0</v>
      </c>
      <c r="Q11" s="9">
        <f t="shared" si="6"/>
        <v>0</v>
      </c>
      <c r="R11" s="8">
        <v>0</v>
      </c>
      <c r="S11" s="9">
        <f t="shared" si="7"/>
        <v>0</v>
      </c>
    </row>
    <row r="12" spans="1:19" ht="17.25" customHeight="1" x14ac:dyDescent="0.2">
      <c r="C12" s="15" t="s">
        <v>6</v>
      </c>
      <c r="D12" s="8">
        <v>124</v>
      </c>
      <c r="E12" s="9">
        <f>(D12/D$12)*100</f>
        <v>100</v>
      </c>
      <c r="F12" s="8">
        <f>SUM(F3:F11)</f>
        <v>140</v>
      </c>
      <c r="G12" s="9">
        <f>(F12/F$12)*100</f>
        <v>100</v>
      </c>
      <c r="H12" s="8">
        <f>SUM(H3:H11)</f>
        <v>148</v>
      </c>
      <c r="I12" s="9">
        <f>(H12/H$12)*100</f>
        <v>100</v>
      </c>
      <c r="J12" s="8">
        <f>SUM(J3:J11)</f>
        <v>142</v>
      </c>
      <c r="K12" s="9">
        <f>(J12/J$12)*100</f>
        <v>100</v>
      </c>
      <c r="L12" s="8">
        <f>SUM(L3:L11)</f>
        <v>120</v>
      </c>
      <c r="M12" s="9">
        <f>(L12/L$12)*100</f>
        <v>100</v>
      </c>
      <c r="N12" s="8">
        <f>SUM(N3:N11)</f>
        <v>114</v>
      </c>
      <c r="O12" s="9">
        <f>(N12/N$12)*100</f>
        <v>100</v>
      </c>
      <c r="P12" s="8">
        <f>SUM(P3:P11)</f>
        <v>100</v>
      </c>
      <c r="Q12" s="9">
        <f>(P12/P$12)*100</f>
        <v>100</v>
      </c>
      <c r="R12" s="8">
        <f>SUM(R3:R11)</f>
        <v>105</v>
      </c>
      <c r="S12" s="9">
        <f>(R12/R$12)*100</f>
        <v>100</v>
      </c>
    </row>
    <row r="13" spans="1:19" ht="17.25" customHeight="1" thickBot="1" x14ac:dyDescent="0.25">
      <c r="C13" s="15"/>
      <c r="D13" s="8"/>
      <c r="E13" s="10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</row>
    <row r="14" spans="1:19" ht="17.25" customHeight="1" thickTop="1" x14ac:dyDescent="0.2">
      <c r="B14" s="19" t="s">
        <v>3</v>
      </c>
      <c r="C14" s="14" t="s">
        <v>22</v>
      </c>
      <c r="D14" s="20">
        <v>2</v>
      </c>
      <c r="E14" s="18">
        <f t="shared" ref="E14:E23" si="8">(D14/D$23)*100</f>
        <v>2.1276595744680851</v>
      </c>
      <c r="F14" s="20">
        <v>2</v>
      </c>
      <c r="G14" s="18">
        <f t="shared" ref="G14:G23" si="9">(F14/F$23)*100</f>
        <v>1.5748031496062991</v>
      </c>
      <c r="H14" s="20">
        <v>1</v>
      </c>
      <c r="I14" s="18">
        <f t="shared" ref="I14:I23" si="10">(H14/H$23)*100</f>
        <v>0.71942446043165476</v>
      </c>
      <c r="J14" s="20">
        <v>5</v>
      </c>
      <c r="K14" s="18">
        <f t="shared" ref="K14:K23" si="11">(J14/J$23)*100</f>
        <v>3.90625</v>
      </c>
      <c r="L14" s="20">
        <v>2</v>
      </c>
      <c r="M14" s="18">
        <f t="shared" ref="M14:M23" si="12">(L14/L$23)*100</f>
        <v>1.4492753623188406</v>
      </c>
      <c r="N14" s="20">
        <v>0</v>
      </c>
      <c r="O14" s="18">
        <f t="shared" ref="O14:O23" si="13">(N14/N$23)*100</f>
        <v>0</v>
      </c>
      <c r="P14" s="20">
        <v>6</v>
      </c>
      <c r="Q14" s="18">
        <f t="shared" ref="Q14:Q23" si="14">(P14/P$23)*100</f>
        <v>5.7692307692307692</v>
      </c>
      <c r="R14" s="20">
        <v>5</v>
      </c>
      <c r="S14" s="18">
        <f t="shared" ref="S14:S23" si="15">(R14/R$23)*100</f>
        <v>4.5045045045045047</v>
      </c>
    </row>
    <row r="15" spans="1:19" ht="17.25" customHeight="1" x14ac:dyDescent="0.2">
      <c r="C15" s="15" t="s">
        <v>16</v>
      </c>
      <c r="D15" s="8">
        <v>10</v>
      </c>
      <c r="E15" s="9">
        <f t="shared" si="8"/>
        <v>10.638297872340425</v>
      </c>
      <c r="F15" s="8">
        <v>15</v>
      </c>
      <c r="G15" s="9">
        <f t="shared" si="9"/>
        <v>11.811023622047244</v>
      </c>
      <c r="H15" s="8">
        <v>18</v>
      </c>
      <c r="I15" s="9">
        <f t="shared" si="10"/>
        <v>12.949640287769784</v>
      </c>
      <c r="J15" s="8">
        <v>20</v>
      </c>
      <c r="K15" s="9">
        <f t="shared" si="11"/>
        <v>15.625</v>
      </c>
      <c r="L15" s="8">
        <v>22</v>
      </c>
      <c r="M15" s="9">
        <f t="shared" si="12"/>
        <v>15.942028985507244</v>
      </c>
      <c r="N15" s="8">
        <v>21</v>
      </c>
      <c r="O15" s="9">
        <f t="shared" si="13"/>
        <v>19.444444444444446</v>
      </c>
      <c r="P15" s="8">
        <v>17</v>
      </c>
      <c r="Q15" s="9">
        <f t="shared" si="14"/>
        <v>16.346153846153847</v>
      </c>
      <c r="R15" s="8">
        <v>14</v>
      </c>
      <c r="S15" s="9">
        <f t="shared" si="15"/>
        <v>12.612612612612612</v>
      </c>
    </row>
    <row r="16" spans="1:19" ht="17.25" customHeight="1" x14ac:dyDescent="0.2">
      <c r="C16" s="15" t="s">
        <v>11</v>
      </c>
      <c r="D16" s="8"/>
      <c r="E16" s="9">
        <f t="shared" si="8"/>
        <v>0</v>
      </c>
      <c r="F16" s="8">
        <v>0</v>
      </c>
      <c r="G16" s="9">
        <f t="shared" si="9"/>
        <v>0</v>
      </c>
      <c r="H16" s="8">
        <v>0</v>
      </c>
      <c r="I16" s="9">
        <f t="shared" si="10"/>
        <v>0</v>
      </c>
      <c r="J16" s="8">
        <v>0</v>
      </c>
      <c r="K16" s="9">
        <f t="shared" si="11"/>
        <v>0</v>
      </c>
      <c r="L16" s="8">
        <v>0</v>
      </c>
      <c r="M16" s="9">
        <f t="shared" si="12"/>
        <v>0</v>
      </c>
      <c r="N16" s="8">
        <v>0</v>
      </c>
      <c r="O16" s="9">
        <f t="shared" si="13"/>
        <v>0</v>
      </c>
      <c r="P16" s="8">
        <v>0</v>
      </c>
      <c r="Q16" s="9">
        <f t="shared" si="14"/>
        <v>0</v>
      </c>
      <c r="R16" s="8">
        <v>0</v>
      </c>
      <c r="S16" s="9">
        <f t="shared" si="15"/>
        <v>0</v>
      </c>
    </row>
    <row r="17" spans="2:19" ht="17.25" customHeight="1" x14ac:dyDescent="0.2">
      <c r="C17" s="15" t="s">
        <v>17</v>
      </c>
      <c r="D17" s="8">
        <v>10</v>
      </c>
      <c r="E17" s="9">
        <f t="shared" si="8"/>
        <v>10.638297872340425</v>
      </c>
      <c r="F17" s="8">
        <v>14</v>
      </c>
      <c r="G17" s="9">
        <f t="shared" si="9"/>
        <v>11.023622047244094</v>
      </c>
      <c r="H17" s="8">
        <v>17</v>
      </c>
      <c r="I17" s="9">
        <f t="shared" si="10"/>
        <v>12.23021582733813</v>
      </c>
      <c r="J17" s="8">
        <v>17</v>
      </c>
      <c r="K17" s="9">
        <f t="shared" si="11"/>
        <v>13.28125</v>
      </c>
      <c r="L17" s="8">
        <v>15</v>
      </c>
      <c r="M17" s="9">
        <f t="shared" si="12"/>
        <v>10.869565217391305</v>
      </c>
      <c r="N17" s="8">
        <v>18</v>
      </c>
      <c r="O17" s="9">
        <f t="shared" si="13"/>
        <v>16.666666666666664</v>
      </c>
      <c r="P17" s="8">
        <v>10</v>
      </c>
      <c r="Q17" s="9">
        <f t="shared" si="14"/>
        <v>9.6153846153846168</v>
      </c>
      <c r="R17" s="8">
        <v>11</v>
      </c>
      <c r="S17" s="9">
        <f t="shared" si="15"/>
        <v>9.9099099099099099</v>
      </c>
    </row>
    <row r="18" spans="2:19" ht="17.25" customHeight="1" x14ac:dyDescent="0.2">
      <c r="C18" s="15" t="s">
        <v>12</v>
      </c>
      <c r="D18" s="8">
        <v>16</v>
      </c>
      <c r="E18" s="9">
        <f t="shared" si="8"/>
        <v>17.021276595744681</v>
      </c>
      <c r="F18" s="8">
        <v>17</v>
      </c>
      <c r="G18" s="9">
        <f t="shared" si="9"/>
        <v>13.385826771653544</v>
      </c>
      <c r="H18" s="8">
        <v>16</v>
      </c>
      <c r="I18" s="9">
        <f t="shared" si="10"/>
        <v>11.510791366906476</v>
      </c>
      <c r="J18" s="8">
        <v>18</v>
      </c>
      <c r="K18" s="9">
        <f t="shared" si="11"/>
        <v>14.0625</v>
      </c>
      <c r="L18" s="8">
        <v>17</v>
      </c>
      <c r="M18" s="9">
        <f t="shared" si="12"/>
        <v>12.318840579710146</v>
      </c>
      <c r="N18" s="8">
        <v>18</v>
      </c>
      <c r="O18" s="9">
        <f t="shared" si="13"/>
        <v>16.666666666666664</v>
      </c>
      <c r="P18" s="8">
        <v>17</v>
      </c>
      <c r="Q18" s="9">
        <f t="shared" si="14"/>
        <v>16.346153846153847</v>
      </c>
      <c r="R18" s="8">
        <v>23</v>
      </c>
      <c r="S18" s="9">
        <f t="shared" si="15"/>
        <v>20.72072072072072</v>
      </c>
    </row>
    <row r="19" spans="2:19" ht="17.25" customHeight="1" x14ac:dyDescent="0.2">
      <c r="C19" s="15" t="s">
        <v>13</v>
      </c>
      <c r="D19" s="8"/>
      <c r="E19" s="9">
        <f t="shared" si="8"/>
        <v>0</v>
      </c>
      <c r="F19" s="8">
        <v>0</v>
      </c>
      <c r="G19" s="9">
        <f t="shared" si="9"/>
        <v>0</v>
      </c>
      <c r="H19" s="8">
        <v>0</v>
      </c>
      <c r="I19" s="9">
        <f t="shared" si="10"/>
        <v>0</v>
      </c>
      <c r="J19" s="8">
        <v>0</v>
      </c>
      <c r="K19" s="9">
        <f t="shared" si="11"/>
        <v>0</v>
      </c>
      <c r="L19" s="8">
        <v>0</v>
      </c>
      <c r="M19" s="9">
        <f t="shared" si="12"/>
        <v>0</v>
      </c>
      <c r="N19" s="8">
        <v>0</v>
      </c>
      <c r="O19" s="9">
        <f t="shared" si="13"/>
        <v>0</v>
      </c>
      <c r="P19" s="8">
        <v>0</v>
      </c>
      <c r="Q19" s="9">
        <f t="shared" si="14"/>
        <v>0</v>
      </c>
      <c r="R19" s="8">
        <v>0</v>
      </c>
      <c r="S19" s="9">
        <f t="shared" si="15"/>
        <v>0</v>
      </c>
    </row>
    <row r="20" spans="2:19" ht="17.25" customHeight="1" x14ac:dyDescent="0.2">
      <c r="C20" s="15" t="s">
        <v>14</v>
      </c>
      <c r="D20" s="8">
        <v>51</v>
      </c>
      <c r="E20" s="9">
        <f t="shared" si="8"/>
        <v>54.255319148936167</v>
      </c>
      <c r="F20" s="8">
        <v>76</v>
      </c>
      <c r="G20" s="9">
        <f t="shared" si="9"/>
        <v>59.842519685039377</v>
      </c>
      <c r="H20" s="8">
        <v>83</v>
      </c>
      <c r="I20" s="9">
        <f t="shared" si="10"/>
        <v>59.712230215827333</v>
      </c>
      <c r="J20" s="8">
        <v>66</v>
      </c>
      <c r="K20" s="9">
        <f t="shared" si="11"/>
        <v>51.5625</v>
      </c>
      <c r="L20" s="8">
        <v>81</v>
      </c>
      <c r="M20" s="9">
        <f t="shared" si="12"/>
        <v>58.695652173913047</v>
      </c>
      <c r="N20" s="8">
        <v>49</v>
      </c>
      <c r="O20" s="9">
        <f t="shared" si="13"/>
        <v>45.370370370370374</v>
      </c>
      <c r="P20" s="8">
        <v>53</v>
      </c>
      <c r="Q20" s="9">
        <f t="shared" si="14"/>
        <v>50.96153846153846</v>
      </c>
      <c r="R20" s="8">
        <v>54</v>
      </c>
      <c r="S20" s="9">
        <f t="shared" si="15"/>
        <v>48.648648648648653</v>
      </c>
    </row>
    <row r="21" spans="2:19" ht="17.25" customHeight="1" x14ac:dyDescent="0.2">
      <c r="C21" s="15" t="s">
        <v>15</v>
      </c>
      <c r="D21" s="8">
        <v>1</v>
      </c>
      <c r="E21" s="9">
        <f t="shared" si="8"/>
        <v>1.0638297872340425</v>
      </c>
      <c r="F21" s="8">
        <v>1</v>
      </c>
      <c r="G21" s="9">
        <f t="shared" si="9"/>
        <v>0.78740157480314954</v>
      </c>
      <c r="H21" s="8">
        <v>2</v>
      </c>
      <c r="I21" s="9">
        <f t="shared" si="10"/>
        <v>1.4388489208633095</v>
      </c>
      <c r="J21" s="8">
        <v>1</v>
      </c>
      <c r="K21" s="9">
        <f t="shared" si="11"/>
        <v>0.78125</v>
      </c>
      <c r="L21" s="8">
        <v>1</v>
      </c>
      <c r="M21" s="9">
        <f t="shared" si="12"/>
        <v>0.72463768115942029</v>
      </c>
      <c r="N21" s="8">
        <v>2</v>
      </c>
      <c r="O21" s="9">
        <f t="shared" si="13"/>
        <v>1.8518518518518516</v>
      </c>
      <c r="P21" s="8">
        <v>1</v>
      </c>
      <c r="Q21" s="9">
        <f t="shared" si="14"/>
        <v>0.96153846153846156</v>
      </c>
      <c r="R21" s="8">
        <v>3</v>
      </c>
      <c r="S21" s="9">
        <f t="shared" si="15"/>
        <v>2.7027027027027026</v>
      </c>
    </row>
    <row r="22" spans="2:19" ht="17.25" customHeight="1" x14ac:dyDescent="0.2">
      <c r="C22" s="15" t="s">
        <v>18</v>
      </c>
      <c r="D22" s="8">
        <v>4</v>
      </c>
      <c r="E22" s="9">
        <f t="shared" si="8"/>
        <v>4.2553191489361701</v>
      </c>
      <c r="F22" s="8">
        <v>2</v>
      </c>
      <c r="G22" s="9">
        <f t="shared" si="9"/>
        <v>1.5748031496062991</v>
      </c>
      <c r="H22" s="8">
        <v>2</v>
      </c>
      <c r="I22" s="9">
        <f t="shared" si="10"/>
        <v>1.4388489208633095</v>
      </c>
      <c r="J22" s="8">
        <v>1</v>
      </c>
      <c r="K22" s="9">
        <f t="shared" si="11"/>
        <v>0.78125</v>
      </c>
      <c r="L22" s="8">
        <v>0</v>
      </c>
      <c r="M22" s="9">
        <f t="shared" si="12"/>
        <v>0</v>
      </c>
      <c r="N22" s="8">
        <v>0</v>
      </c>
      <c r="O22" s="9">
        <f t="shared" si="13"/>
        <v>0</v>
      </c>
      <c r="P22" s="8">
        <v>0</v>
      </c>
      <c r="Q22" s="9">
        <f t="shared" si="14"/>
        <v>0</v>
      </c>
      <c r="R22" s="8">
        <v>1</v>
      </c>
      <c r="S22" s="9">
        <f t="shared" si="15"/>
        <v>0.90090090090090091</v>
      </c>
    </row>
    <row r="23" spans="2:19" ht="17.25" customHeight="1" x14ac:dyDescent="0.2">
      <c r="C23" s="15" t="s">
        <v>6</v>
      </c>
      <c r="D23" s="8">
        <v>94</v>
      </c>
      <c r="E23" s="9">
        <f t="shared" si="8"/>
        <v>100</v>
      </c>
      <c r="F23" s="8">
        <f>SUM(F14:F22)</f>
        <v>127</v>
      </c>
      <c r="G23" s="9">
        <f t="shared" si="9"/>
        <v>100</v>
      </c>
      <c r="H23" s="8">
        <f>SUM(H14:H22)</f>
        <v>139</v>
      </c>
      <c r="I23" s="9">
        <f t="shared" si="10"/>
        <v>100</v>
      </c>
      <c r="J23" s="8">
        <f>SUM(J14:J22)</f>
        <v>128</v>
      </c>
      <c r="K23" s="9">
        <f t="shared" si="11"/>
        <v>100</v>
      </c>
      <c r="L23" s="8">
        <f>SUM(L14:L22)</f>
        <v>138</v>
      </c>
      <c r="M23" s="9">
        <f t="shared" si="12"/>
        <v>100</v>
      </c>
      <c r="N23" s="8">
        <f>SUM(N14:N22)</f>
        <v>108</v>
      </c>
      <c r="O23" s="9">
        <f t="shared" si="13"/>
        <v>100</v>
      </c>
      <c r="P23" s="8">
        <f>SUM(P14:P22)</f>
        <v>104</v>
      </c>
      <c r="Q23" s="9">
        <f t="shared" si="14"/>
        <v>100</v>
      </c>
      <c r="R23" s="8">
        <f>SUM(R14:R22)</f>
        <v>111</v>
      </c>
      <c r="S23" s="9">
        <f t="shared" si="15"/>
        <v>100</v>
      </c>
    </row>
    <row r="24" spans="2:19" ht="17.25" customHeight="1" thickBot="1" x14ac:dyDescent="0.25">
      <c r="C24" s="15"/>
      <c r="D24" s="8"/>
      <c r="E24" s="10"/>
      <c r="F24" s="8"/>
      <c r="G24" s="10"/>
      <c r="H24" s="8"/>
      <c r="I24" s="10"/>
      <c r="J24" s="8"/>
      <c r="K24" s="10"/>
      <c r="L24" s="8"/>
      <c r="M24" s="10"/>
      <c r="N24" s="8"/>
      <c r="O24" s="10"/>
      <c r="P24" s="8"/>
      <c r="Q24" s="10"/>
      <c r="R24" s="8"/>
      <c r="S24" s="10"/>
    </row>
    <row r="25" spans="2:19" ht="17.25" customHeight="1" thickTop="1" x14ac:dyDescent="0.2">
      <c r="B25" s="19" t="s">
        <v>6</v>
      </c>
      <c r="C25" s="14" t="s">
        <v>22</v>
      </c>
      <c r="D25" s="20">
        <f t="shared" ref="D25:F33" si="16">SUM(D3,D14)</f>
        <v>3</v>
      </c>
      <c r="E25" s="18">
        <f t="shared" ref="E25:E33" si="17">(D25/D$34)*100</f>
        <v>1.3761467889908259</v>
      </c>
      <c r="F25" s="20">
        <f t="shared" si="16"/>
        <v>2</v>
      </c>
      <c r="G25" s="18">
        <f t="shared" ref="G25:G33" si="18">(F25/F$34)*100</f>
        <v>0.74906367041198507</v>
      </c>
      <c r="H25" s="20">
        <f t="shared" ref="H25:L33" si="19">SUM(H3,H14)</f>
        <v>3</v>
      </c>
      <c r="I25" s="18">
        <f t="shared" ref="I25:I33" si="20">(H25/H$34)*100</f>
        <v>1.0452961672473868</v>
      </c>
      <c r="J25" s="20">
        <f t="shared" ref="J25:J33" si="21">SUM(J3,J14)</f>
        <v>6</v>
      </c>
      <c r="K25" s="18">
        <f t="shared" ref="K25:K33" si="22">(J25/J$34)*100</f>
        <v>2.2222222222222223</v>
      </c>
      <c r="L25" s="20">
        <f t="shared" si="19"/>
        <v>3</v>
      </c>
      <c r="M25" s="18">
        <f t="shared" ref="M25:M33" si="23">(L25/L$34)*100</f>
        <v>1.1627906976744187</v>
      </c>
      <c r="N25" s="20">
        <f t="shared" ref="N25:P33" si="24">SUM(N3,N14)</f>
        <v>2</v>
      </c>
      <c r="O25" s="18">
        <f t="shared" ref="O25:O33" si="25">(N25/N$34)*100</f>
        <v>0.90090090090090091</v>
      </c>
      <c r="P25" s="20">
        <f t="shared" si="24"/>
        <v>6</v>
      </c>
      <c r="Q25" s="18">
        <f t="shared" ref="Q25:Q33" si="26">(P25/P$34)*100</f>
        <v>2.9411764705882351</v>
      </c>
      <c r="R25" s="20">
        <f t="shared" ref="R25" si="27">SUM(R3,R14)</f>
        <v>8</v>
      </c>
      <c r="S25" s="18">
        <f t="shared" ref="S25:S33" si="28">(R25/R$34)*100</f>
        <v>3.7037037037037033</v>
      </c>
    </row>
    <row r="26" spans="2:19" ht="17.25" customHeight="1" x14ac:dyDescent="0.2">
      <c r="C26" s="15" t="s">
        <v>16</v>
      </c>
      <c r="D26" s="8">
        <f t="shared" si="16"/>
        <v>24</v>
      </c>
      <c r="E26" s="9">
        <f t="shared" si="17"/>
        <v>11.009174311926607</v>
      </c>
      <c r="F26" s="8">
        <f t="shared" si="16"/>
        <v>27</v>
      </c>
      <c r="G26" s="9">
        <f t="shared" si="18"/>
        <v>10.112359550561797</v>
      </c>
      <c r="H26" s="8">
        <f t="shared" si="19"/>
        <v>35</v>
      </c>
      <c r="I26" s="9">
        <f t="shared" si="20"/>
        <v>12.195121951219512</v>
      </c>
      <c r="J26" s="8">
        <f t="shared" si="21"/>
        <v>38</v>
      </c>
      <c r="K26" s="9">
        <f t="shared" si="22"/>
        <v>14.074074074074074</v>
      </c>
      <c r="L26" s="8">
        <f t="shared" si="19"/>
        <v>39</v>
      </c>
      <c r="M26" s="9">
        <f t="shared" si="23"/>
        <v>15.11627906976744</v>
      </c>
      <c r="N26" s="8">
        <f t="shared" si="24"/>
        <v>32</v>
      </c>
      <c r="O26" s="9">
        <f t="shared" si="25"/>
        <v>14.414414414414415</v>
      </c>
      <c r="P26" s="8">
        <f t="shared" si="24"/>
        <v>29</v>
      </c>
      <c r="Q26" s="9">
        <f t="shared" si="26"/>
        <v>14.215686274509803</v>
      </c>
      <c r="R26" s="8">
        <f t="shared" ref="R26" si="29">SUM(R4,R15)</f>
        <v>28</v>
      </c>
      <c r="S26" s="9">
        <f t="shared" si="28"/>
        <v>12.962962962962962</v>
      </c>
    </row>
    <row r="27" spans="2:19" ht="17.25" customHeight="1" x14ac:dyDescent="0.2">
      <c r="C27" s="15" t="s">
        <v>11</v>
      </c>
      <c r="D27" s="8">
        <f t="shared" si="16"/>
        <v>0</v>
      </c>
      <c r="E27" s="9">
        <f t="shared" si="17"/>
        <v>0</v>
      </c>
      <c r="F27" s="8">
        <f t="shared" si="16"/>
        <v>0</v>
      </c>
      <c r="G27" s="9">
        <f t="shared" si="18"/>
        <v>0</v>
      </c>
      <c r="H27" s="8">
        <f t="shared" si="19"/>
        <v>0</v>
      </c>
      <c r="I27" s="9">
        <f t="shared" si="20"/>
        <v>0</v>
      </c>
      <c r="J27" s="8">
        <f t="shared" si="21"/>
        <v>1</v>
      </c>
      <c r="K27" s="9">
        <f t="shared" si="22"/>
        <v>0.37037037037037041</v>
      </c>
      <c r="L27" s="8">
        <f t="shared" si="19"/>
        <v>1</v>
      </c>
      <c r="M27" s="9">
        <f t="shared" si="23"/>
        <v>0.38759689922480622</v>
      </c>
      <c r="N27" s="8">
        <f t="shared" si="24"/>
        <v>0</v>
      </c>
      <c r="O27" s="9">
        <f t="shared" si="25"/>
        <v>0</v>
      </c>
      <c r="P27" s="8">
        <f t="shared" si="24"/>
        <v>0</v>
      </c>
      <c r="Q27" s="9">
        <f t="shared" si="26"/>
        <v>0</v>
      </c>
      <c r="R27" s="8">
        <f t="shared" ref="R27" si="30">SUM(R5,R16)</f>
        <v>0</v>
      </c>
      <c r="S27" s="9">
        <f t="shared" si="28"/>
        <v>0</v>
      </c>
    </row>
    <row r="28" spans="2:19" ht="17.25" customHeight="1" x14ac:dyDescent="0.2">
      <c r="C28" s="15" t="s">
        <v>17</v>
      </c>
      <c r="D28" s="8">
        <f t="shared" si="16"/>
        <v>13</v>
      </c>
      <c r="E28" s="9">
        <f t="shared" si="17"/>
        <v>5.9633027522935782</v>
      </c>
      <c r="F28" s="8">
        <f t="shared" si="16"/>
        <v>20</v>
      </c>
      <c r="G28" s="9">
        <f t="shared" si="18"/>
        <v>7.4906367041198507</v>
      </c>
      <c r="H28" s="8">
        <f t="shared" si="19"/>
        <v>26</v>
      </c>
      <c r="I28" s="9">
        <f t="shared" si="20"/>
        <v>9.0592334494773521</v>
      </c>
      <c r="J28" s="8">
        <f t="shared" si="21"/>
        <v>26</v>
      </c>
      <c r="K28" s="9">
        <f t="shared" si="22"/>
        <v>9.6296296296296298</v>
      </c>
      <c r="L28" s="8">
        <f t="shared" si="19"/>
        <v>24</v>
      </c>
      <c r="M28" s="9">
        <f t="shared" si="23"/>
        <v>9.3023255813953494</v>
      </c>
      <c r="N28" s="8">
        <f t="shared" si="24"/>
        <v>30</v>
      </c>
      <c r="O28" s="9">
        <f t="shared" si="25"/>
        <v>13.513513513513514</v>
      </c>
      <c r="P28" s="8">
        <f t="shared" si="24"/>
        <v>23</v>
      </c>
      <c r="Q28" s="9">
        <f t="shared" si="26"/>
        <v>11.274509803921569</v>
      </c>
      <c r="R28" s="8">
        <f t="shared" ref="R28" si="31">SUM(R6,R17)</f>
        <v>22</v>
      </c>
      <c r="S28" s="9">
        <f t="shared" si="28"/>
        <v>10.185185185185185</v>
      </c>
    </row>
    <row r="29" spans="2:19" ht="17.25" customHeight="1" x14ac:dyDescent="0.2">
      <c r="C29" s="15" t="s">
        <v>12</v>
      </c>
      <c r="D29" s="8">
        <f t="shared" si="16"/>
        <v>28</v>
      </c>
      <c r="E29" s="9">
        <f t="shared" si="17"/>
        <v>12.844036697247708</v>
      </c>
      <c r="F29" s="8">
        <f t="shared" si="16"/>
        <v>39</v>
      </c>
      <c r="G29" s="9">
        <f t="shared" si="18"/>
        <v>14.606741573033707</v>
      </c>
      <c r="H29" s="8">
        <f t="shared" si="19"/>
        <v>32</v>
      </c>
      <c r="I29" s="9">
        <f t="shared" si="20"/>
        <v>11.149825783972126</v>
      </c>
      <c r="J29" s="8">
        <f t="shared" si="21"/>
        <v>29</v>
      </c>
      <c r="K29" s="9">
        <f t="shared" si="22"/>
        <v>10.74074074074074</v>
      </c>
      <c r="L29" s="8">
        <f t="shared" si="19"/>
        <v>34</v>
      </c>
      <c r="M29" s="9">
        <f t="shared" si="23"/>
        <v>13.178294573643413</v>
      </c>
      <c r="N29" s="8">
        <f t="shared" si="24"/>
        <v>32</v>
      </c>
      <c r="O29" s="9">
        <f t="shared" si="25"/>
        <v>14.414414414414415</v>
      </c>
      <c r="P29" s="8">
        <f t="shared" si="24"/>
        <v>35</v>
      </c>
      <c r="Q29" s="9">
        <f t="shared" si="26"/>
        <v>17.156862745098039</v>
      </c>
      <c r="R29" s="8">
        <f t="shared" ref="R29" si="32">SUM(R7,R18)</f>
        <v>36</v>
      </c>
      <c r="S29" s="9">
        <f t="shared" si="28"/>
        <v>16.666666666666664</v>
      </c>
    </row>
    <row r="30" spans="2:19" ht="17.25" customHeight="1" x14ac:dyDescent="0.2">
      <c r="C30" s="15" t="s">
        <v>13</v>
      </c>
      <c r="D30" s="8">
        <f t="shared" si="16"/>
        <v>0</v>
      </c>
      <c r="E30" s="9">
        <f t="shared" si="17"/>
        <v>0</v>
      </c>
      <c r="F30" s="8">
        <f t="shared" si="16"/>
        <v>0</v>
      </c>
      <c r="G30" s="9">
        <f t="shared" si="18"/>
        <v>0</v>
      </c>
      <c r="H30" s="8">
        <f t="shared" si="19"/>
        <v>0</v>
      </c>
      <c r="I30" s="9">
        <f t="shared" si="20"/>
        <v>0</v>
      </c>
      <c r="J30" s="8">
        <f t="shared" si="21"/>
        <v>0</v>
      </c>
      <c r="K30" s="9">
        <f t="shared" si="22"/>
        <v>0</v>
      </c>
      <c r="L30" s="8">
        <f t="shared" si="19"/>
        <v>0</v>
      </c>
      <c r="M30" s="9">
        <f t="shared" si="23"/>
        <v>0</v>
      </c>
      <c r="N30" s="8">
        <f t="shared" si="24"/>
        <v>0</v>
      </c>
      <c r="O30" s="9">
        <f t="shared" si="25"/>
        <v>0</v>
      </c>
      <c r="P30" s="8">
        <f t="shared" si="24"/>
        <v>0</v>
      </c>
      <c r="Q30" s="9">
        <f t="shared" si="26"/>
        <v>0</v>
      </c>
      <c r="R30" s="8">
        <f t="shared" ref="R30" si="33">SUM(R8,R19)</f>
        <v>0</v>
      </c>
      <c r="S30" s="9">
        <f t="shared" si="28"/>
        <v>0</v>
      </c>
    </row>
    <row r="31" spans="2:19" ht="17.25" customHeight="1" x14ac:dyDescent="0.2">
      <c r="C31" s="15" t="s">
        <v>14</v>
      </c>
      <c r="D31" s="8">
        <f t="shared" si="16"/>
        <v>143</v>
      </c>
      <c r="E31" s="9">
        <f t="shared" si="17"/>
        <v>65.596330275229349</v>
      </c>
      <c r="F31" s="8">
        <f t="shared" si="16"/>
        <v>175</v>
      </c>
      <c r="G31" s="9">
        <f t="shared" si="18"/>
        <v>65.543071161048687</v>
      </c>
      <c r="H31" s="8">
        <f t="shared" si="19"/>
        <v>183</v>
      </c>
      <c r="I31" s="9">
        <f t="shared" si="20"/>
        <v>63.763066202090592</v>
      </c>
      <c r="J31" s="8">
        <f t="shared" si="21"/>
        <v>164</v>
      </c>
      <c r="K31" s="9">
        <f t="shared" si="22"/>
        <v>60.74074074074074</v>
      </c>
      <c r="L31" s="8">
        <f t="shared" si="19"/>
        <v>155</v>
      </c>
      <c r="M31" s="9">
        <f t="shared" si="23"/>
        <v>60.077519379844958</v>
      </c>
      <c r="N31" s="8">
        <f t="shared" si="24"/>
        <v>122</v>
      </c>
      <c r="O31" s="9">
        <f t="shared" si="25"/>
        <v>54.954954954954957</v>
      </c>
      <c r="P31" s="8">
        <f t="shared" si="24"/>
        <v>108</v>
      </c>
      <c r="Q31" s="9">
        <f t="shared" si="26"/>
        <v>52.941176470588239</v>
      </c>
      <c r="R31" s="8">
        <f t="shared" ref="R31" si="34">SUM(R9,R20)</f>
        <v>111</v>
      </c>
      <c r="S31" s="9">
        <f t="shared" si="28"/>
        <v>51.388888888888886</v>
      </c>
    </row>
    <row r="32" spans="2:19" ht="17.25" customHeight="1" x14ac:dyDescent="0.2">
      <c r="C32" s="15" t="s">
        <v>15</v>
      </c>
      <c r="D32" s="8">
        <f t="shared" si="16"/>
        <v>3</v>
      </c>
      <c r="E32" s="9">
        <f t="shared" si="17"/>
        <v>1.3761467889908259</v>
      </c>
      <c r="F32" s="8">
        <f t="shared" si="16"/>
        <v>2</v>
      </c>
      <c r="G32" s="9">
        <f t="shared" si="18"/>
        <v>0.74906367041198507</v>
      </c>
      <c r="H32" s="8">
        <f t="shared" si="19"/>
        <v>6</v>
      </c>
      <c r="I32" s="9">
        <f t="shared" si="20"/>
        <v>2.0905923344947737</v>
      </c>
      <c r="J32" s="8">
        <f t="shared" si="21"/>
        <v>4</v>
      </c>
      <c r="K32" s="9">
        <f t="shared" si="22"/>
        <v>1.4814814814814816</v>
      </c>
      <c r="L32" s="8">
        <f t="shared" si="19"/>
        <v>2</v>
      </c>
      <c r="M32" s="9">
        <f t="shared" si="23"/>
        <v>0.77519379844961245</v>
      </c>
      <c r="N32" s="8">
        <f t="shared" si="24"/>
        <v>4</v>
      </c>
      <c r="O32" s="9">
        <f t="shared" si="25"/>
        <v>1.8018018018018018</v>
      </c>
      <c r="P32" s="8">
        <f t="shared" si="24"/>
        <v>3</v>
      </c>
      <c r="Q32" s="9">
        <f t="shared" si="26"/>
        <v>1.4705882352941175</v>
      </c>
      <c r="R32" s="8">
        <f t="shared" ref="R32" si="35">SUM(R10,R21)</f>
        <v>10</v>
      </c>
      <c r="S32" s="9">
        <f t="shared" si="28"/>
        <v>4.6296296296296298</v>
      </c>
    </row>
    <row r="33" spans="2:19" ht="17.25" customHeight="1" x14ac:dyDescent="0.2">
      <c r="C33" s="15" t="s">
        <v>18</v>
      </c>
      <c r="D33" s="8">
        <f t="shared" si="16"/>
        <v>4</v>
      </c>
      <c r="E33" s="9">
        <f t="shared" si="17"/>
        <v>1.834862385321101</v>
      </c>
      <c r="F33" s="8">
        <f t="shared" si="16"/>
        <v>2</v>
      </c>
      <c r="G33" s="9">
        <f t="shared" si="18"/>
        <v>0.74906367041198507</v>
      </c>
      <c r="H33" s="8">
        <f t="shared" si="19"/>
        <v>2</v>
      </c>
      <c r="I33" s="9">
        <f t="shared" si="20"/>
        <v>0.69686411149825789</v>
      </c>
      <c r="J33" s="8">
        <f t="shared" si="21"/>
        <v>2</v>
      </c>
      <c r="K33" s="9">
        <f t="shared" si="22"/>
        <v>0.74074074074074081</v>
      </c>
      <c r="L33" s="8">
        <f t="shared" si="19"/>
        <v>0</v>
      </c>
      <c r="M33" s="9">
        <f t="shared" si="23"/>
        <v>0</v>
      </c>
      <c r="N33" s="8">
        <f t="shared" si="24"/>
        <v>0</v>
      </c>
      <c r="O33" s="9">
        <f t="shared" si="25"/>
        <v>0</v>
      </c>
      <c r="P33" s="8">
        <f t="shared" si="24"/>
        <v>0</v>
      </c>
      <c r="Q33" s="9">
        <f t="shared" si="26"/>
        <v>0</v>
      </c>
      <c r="R33" s="8">
        <f t="shared" ref="R33" si="36">SUM(R11,R22)</f>
        <v>1</v>
      </c>
      <c r="S33" s="9">
        <f t="shared" si="28"/>
        <v>0.46296296296296291</v>
      </c>
    </row>
    <row r="34" spans="2:19" ht="17.25" customHeight="1" x14ac:dyDescent="0.2">
      <c r="C34" s="15" t="s">
        <v>6</v>
      </c>
      <c r="D34" s="8">
        <f>SUM(D25:D33)</f>
        <v>218</v>
      </c>
      <c r="E34" s="9">
        <f>(D34/D$34)*100</f>
        <v>100</v>
      </c>
      <c r="F34" s="8">
        <f>SUM(F25:F33)</f>
        <v>267</v>
      </c>
      <c r="G34" s="9">
        <f>(F34/F$34)*100</f>
        <v>100</v>
      </c>
      <c r="H34" s="8">
        <f>SUM(H25:H33)</f>
        <v>287</v>
      </c>
      <c r="I34" s="9">
        <f>(H34/H$34)*100</f>
        <v>100</v>
      </c>
      <c r="J34" s="8">
        <f>SUM(J25:J33)</f>
        <v>270</v>
      </c>
      <c r="K34" s="9">
        <f>(J34/J$34)*100</f>
        <v>100</v>
      </c>
      <c r="L34" s="8">
        <f>SUM(L25:L33)</f>
        <v>258</v>
      </c>
      <c r="M34" s="9">
        <f>(L34/L$34)*100</f>
        <v>100</v>
      </c>
      <c r="N34" s="8">
        <f>SUM(N25:N33)</f>
        <v>222</v>
      </c>
      <c r="O34" s="9">
        <f>(N34/N$34)*100</f>
        <v>100</v>
      </c>
      <c r="P34" s="8">
        <f>SUM(P25:P33)</f>
        <v>204</v>
      </c>
      <c r="Q34" s="9">
        <f>(P34/P$34)*100</f>
        <v>100</v>
      </c>
      <c r="R34" s="8">
        <f>SUM(R25:R33)</f>
        <v>216</v>
      </c>
      <c r="S34" s="9">
        <f>(R34/R$34)*100</f>
        <v>100</v>
      </c>
    </row>
    <row r="36" spans="2:19" ht="13.5" x14ac:dyDescent="0.25">
      <c r="B36" s="5" t="s">
        <v>10</v>
      </c>
    </row>
  </sheetData>
  <mergeCells count="8">
    <mergeCell ref="R1:S1"/>
    <mergeCell ref="P1:Q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scale="72" orientation="portrait" r:id="rId1"/>
  <headerFooter>
    <oddHeader>&amp;L&amp;"Arial Narrow,Bold"&amp;16Business-Spring Headcount Enrollment by Gender and Race/Ethnicity (Graduate Students)</oddHeader>
    <oddFooter>&amp;L&amp;"-,Italic"&amp;9Data Source: IR Data Warehouse Stufile_Banner_Fall
Produced by the CCSU Office of Institutional Research and Assessment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7</vt:i4>
      </vt:variant>
    </vt:vector>
  </HeadingPairs>
  <TitlesOfParts>
    <vt:vector size="28" baseType="lpstr">
      <vt:lpstr>All</vt:lpstr>
      <vt:lpstr>UG</vt:lpstr>
      <vt:lpstr>GR</vt:lpstr>
      <vt:lpstr>All (CLASS)</vt:lpstr>
      <vt:lpstr>UG (CLASS)</vt:lpstr>
      <vt:lpstr>GR (CLASS)</vt:lpstr>
      <vt:lpstr>All (Business)</vt:lpstr>
      <vt:lpstr>UG (Business)</vt:lpstr>
      <vt:lpstr>GR (Business)</vt:lpstr>
      <vt:lpstr>All (SEPS)</vt:lpstr>
      <vt:lpstr>UG (SEPS)</vt:lpstr>
      <vt:lpstr>GR (SEPS)</vt:lpstr>
      <vt:lpstr>All (SEST)</vt:lpstr>
      <vt:lpstr>UG (SEST)</vt:lpstr>
      <vt:lpstr>GR (SEST)</vt:lpstr>
      <vt:lpstr>All (00)</vt:lpstr>
      <vt:lpstr>UG (00)</vt:lpstr>
      <vt:lpstr>GR (00)</vt:lpstr>
      <vt:lpstr>All (chk)</vt:lpstr>
      <vt:lpstr>UG (chk)</vt:lpstr>
      <vt:lpstr>GR (chk)</vt:lpstr>
      <vt:lpstr>GR!Print_Area</vt:lpstr>
      <vt:lpstr>'GR (00)'!Print_Area</vt:lpstr>
      <vt:lpstr>'GR (Business)'!Print_Area</vt:lpstr>
      <vt:lpstr>'GR (chk)'!Print_Area</vt:lpstr>
      <vt:lpstr>'GR (CLASS)'!Print_Area</vt:lpstr>
      <vt:lpstr>'GR (SEPS)'!Print_Area</vt:lpstr>
      <vt:lpstr>'GR (SEST)'!Print_Area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Hosch</dc:creator>
  <cp:lastModifiedBy>Bunce, Paula (Office Institutional Research &amp; Assessme</cp:lastModifiedBy>
  <cp:lastPrinted>2023-02-10T20:08:16Z</cp:lastPrinted>
  <dcterms:created xsi:type="dcterms:W3CDTF">2009-08-11T19:56:24Z</dcterms:created>
  <dcterms:modified xsi:type="dcterms:W3CDTF">2024-02-22T18:39:04Z</dcterms:modified>
</cp:coreProperties>
</file>