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defaultThemeVersion="124226"/>
  <mc:AlternateContent xmlns:mc="http://schemas.openxmlformats.org/markup-compatibility/2006">
    <mc:Choice Requires="x15">
      <x15ac:absPath xmlns:x15ac="http://schemas.microsoft.com/office/spreadsheetml/2010/11/ac" url="https://myccsu.sharepoint.com/sites/BSO-BudgetOffice/Shared Documents/General/Web Site Page/Published to Web Site Page FY23 - Historical Information/"/>
    </mc:Choice>
  </mc:AlternateContent>
  <xr:revisionPtr revIDLastSave="0" documentId="8_{A9929205-DB72-4ED7-8423-60E3B46E1FF4}" xr6:coauthVersionLast="47" xr6:coauthVersionMax="47" xr10:uidLastSave="{00000000-0000-0000-0000-000000000000}"/>
  <bookViews>
    <workbookView xWindow="-120" yWindow="-120" windowWidth="29040" windowHeight="15840" tabRatio="659" xr2:uid="{00000000-000D-0000-FFFF-FFFF00000000}"/>
  </bookViews>
  <sheets>
    <sheet name="Salaries by Union" sheetId="13" r:id="rId1"/>
    <sheet name="Expense by Union" sheetId="12" state="hidden" r:id="rId2"/>
  </sheets>
  <definedNames>
    <definedName name="NewTable">#REF!</definedName>
    <definedName name="_xlnm.Print_Area" localSheetId="0">'Salaries by Union'!$B$3:$R$42</definedName>
    <definedName name="Slicer_Year2">#N/A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3" i="12" l="1"/>
  <c r="D98" i="12" l="1"/>
  <c r="R20" i="13"/>
  <c r="R4" i="13" l="1"/>
</calcChain>
</file>

<file path=xl/sharedStrings.xml><?xml version="1.0" encoding="utf-8"?>
<sst xmlns="http://schemas.openxmlformats.org/spreadsheetml/2006/main" count="699" uniqueCount="44">
  <si>
    <t>Total</t>
  </si>
  <si>
    <t>Grand Total</t>
  </si>
  <si>
    <t>Year</t>
  </si>
  <si>
    <t>Other Expenses</t>
  </si>
  <si>
    <t>AAUP Salaries</t>
  </si>
  <si>
    <t>SUOAF-AFSCME Salaries</t>
  </si>
  <si>
    <t>Managerial &amp; Confidential Salaries</t>
  </si>
  <si>
    <t>Other Salaries</t>
  </si>
  <si>
    <t>Fringe Benefits</t>
  </si>
  <si>
    <t>Footnotes:</t>
  </si>
  <si>
    <r>
      <rPr>
        <vertAlign val="superscript"/>
        <sz val="14"/>
        <color theme="1"/>
        <rFont val="Calibri"/>
        <family val="2"/>
        <scheme val="minor"/>
      </rPr>
      <t>1</t>
    </r>
    <r>
      <rPr>
        <sz val="14"/>
        <color theme="1"/>
        <rFont val="Calibri"/>
        <family val="2"/>
        <scheme val="minor"/>
      </rPr>
      <t>Managerial &amp; Confidential salaries include administrative support, Human Resources and Office of Equity &amp; Inclusion staff.</t>
    </r>
  </si>
  <si>
    <r>
      <rPr>
        <vertAlign val="superscript"/>
        <sz val="14"/>
        <color theme="1"/>
        <rFont val="Calibri"/>
        <family val="2"/>
        <scheme val="minor"/>
      </rPr>
      <t>2</t>
    </r>
    <r>
      <rPr>
        <sz val="14"/>
        <color theme="1"/>
        <rFont val="Calibri"/>
        <family val="2"/>
        <scheme val="minor"/>
      </rPr>
      <t>Fringes are shown as a lump sum for all salaries. This is too difficult to break out by bargaining unit.</t>
    </r>
  </si>
  <si>
    <t>Expenses</t>
  </si>
  <si>
    <t>Lecturers</t>
  </si>
  <si>
    <t>Lecturers (NTL)</t>
  </si>
  <si>
    <t>Perm PT</t>
  </si>
  <si>
    <t>University Assistants</t>
  </si>
  <si>
    <t>Graduate Assistants/Intern</t>
  </si>
  <si>
    <t>Student Workers</t>
  </si>
  <si>
    <t>Other PT</t>
  </si>
  <si>
    <t>Overtime</t>
  </si>
  <si>
    <t>All Other Personal Services</t>
  </si>
  <si>
    <t xml:space="preserve">Fringe Benefits  </t>
  </si>
  <si>
    <t>Institutional Financial Aid</t>
  </si>
  <si>
    <t>Waivers</t>
  </si>
  <si>
    <t>Worker's Comp. Recovery</t>
  </si>
  <si>
    <t>Utilities</t>
  </si>
  <si>
    <t>Net Transfers</t>
  </si>
  <si>
    <t>Category</t>
  </si>
  <si>
    <t>Clerical</t>
  </si>
  <si>
    <t>Maintenance</t>
  </si>
  <si>
    <t>A&amp;R</t>
  </si>
  <si>
    <t>Protective Services</t>
  </si>
  <si>
    <t>Eng. &amp; Scientific</t>
  </si>
  <si>
    <t>Administrators (SUOAF)</t>
  </si>
  <si>
    <t>Managerial/Confidential Prof.</t>
  </si>
  <si>
    <t>State Appropriations - One Time Funding</t>
  </si>
  <si>
    <t>State Appropriations - ARPA Deficiency Funding</t>
  </si>
  <si>
    <t>PT Lecturers</t>
  </si>
  <si>
    <t>Prior Years</t>
  </si>
  <si>
    <t>Spending Plan Actual Salaries by Union FY14-FY23</t>
  </si>
  <si>
    <r>
      <rPr>
        <vertAlign val="superscript"/>
        <sz val="14"/>
        <color theme="1"/>
        <rFont val="Calibri"/>
        <family val="2"/>
        <scheme val="minor"/>
      </rPr>
      <t xml:space="preserve">3 </t>
    </r>
    <r>
      <rPr>
        <sz val="14"/>
        <color theme="1"/>
        <rFont val="Calibri"/>
        <family val="2"/>
        <scheme val="minor"/>
      </rPr>
      <t>Other Salary includes All Other Personal Services,  Graduate Assistants/Intern, NCL Lecturers, PT Coaches, Other / Perm PT, University Assistants and Student Workers</t>
    </r>
  </si>
  <si>
    <t xml:space="preserve">Union </t>
  </si>
  <si>
    <t xml:space="preserv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</si>
</sst>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2]* #,##0.00_);_([$€-2]* \(#,##0.00\);_([$€-2]* &quot;-&quot;??_)"/>
    <numFmt numFmtId="166" formatCode="_(\$* #,##0.00_);_(\$* \(#,##0.00\);_(\$* \-??_);_(@_)"/>
    <numFmt numFmtId="167" formatCode="#,##0.0"/>
  </numFmts>
  <fonts count="45">
    <font>
      <sz val="11"/>
      <color theme="1"/>
      <name val="Calibri"/>
      <family val="2"/>
      <scheme val="minor"/>
    </font>
    <font>
      <sz val="11"/>
      <color theme="1"/>
      <name val="Calibri"/>
      <family val="2"/>
      <scheme val="minor"/>
    </font>
    <font>
      <sz val="10"/>
      <name val="Helv"/>
    </font>
    <font>
      <sz val="10"/>
      <name val="Arial"/>
      <family val="2"/>
    </font>
    <font>
      <sz val="10"/>
      <name val="Arial"/>
      <family val="2"/>
    </font>
    <font>
      <b/>
      <sz val="10"/>
      <name val="Arial Unicode MS"/>
      <family val="2"/>
    </font>
    <font>
      <sz val="8"/>
      <name val="MS Sans Serif"/>
      <family val="2"/>
    </font>
    <font>
      <sz val="10"/>
      <name val="Arial Unicode MS"/>
      <family val="2"/>
    </font>
    <font>
      <sz val="10"/>
      <name val="Times New Roman"/>
      <family val="1"/>
    </font>
    <font>
      <sz val="8"/>
      <name val="Microsoft Sans Serif"/>
      <family val="2"/>
      <charset val="204"/>
    </font>
    <font>
      <sz val="9"/>
      <name val="Microsoft Sans Serif"/>
      <family val="2"/>
      <charset val="204"/>
    </font>
    <font>
      <sz val="11"/>
      <color rgb="FF000000"/>
      <name val="Calibri"/>
      <family val="2"/>
      <charset val="1"/>
    </font>
    <font>
      <sz val="11"/>
      <color indexed="8"/>
      <name val="Calibri"/>
      <family val="2"/>
      <charset val="1"/>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Arial"/>
      <family val="2"/>
    </font>
    <font>
      <b/>
      <sz val="14"/>
      <color theme="1"/>
      <name val="Calibri"/>
      <family val="2"/>
      <scheme val="minor"/>
    </font>
    <font>
      <sz val="14"/>
      <color theme="1"/>
      <name val="Calibri"/>
      <family val="2"/>
      <scheme val="minor"/>
    </font>
    <font>
      <vertAlign val="superscript"/>
      <sz val="14"/>
      <color theme="1"/>
      <name val="Calibri"/>
      <family val="2"/>
      <scheme val="minor"/>
    </font>
    <font>
      <b/>
      <u/>
      <sz val="11"/>
      <color theme="1"/>
      <name val="Arial"/>
      <family val="2"/>
    </font>
    <font>
      <b/>
      <sz val="12"/>
      <name val="Arial"/>
      <family val="2"/>
    </font>
    <font>
      <sz val="12"/>
      <name val="Arial"/>
      <family val="2"/>
    </font>
    <font>
      <sz val="12"/>
      <color theme="1"/>
      <name val="Arial"/>
      <family val="2"/>
    </font>
    <font>
      <sz val="10"/>
      <name val="Arial"/>
      <family val="2"/>
    </font>
    <font>
      <sz val="11"/>
      <color theme="0"/>
      <name val="Calibri"/>
      <family val="2"/>
      <scheme val="minor"/>
    </font>
    <font>
      <b/>
      <u/>
      <sz val="15"/>
      <color theme="1"/>
      <name val="Arial"/>
      <family val="2"/>
    </font>
    <font>
      <b/>
      <sz val="20"/>
      <color theme="1"/>
      <name val="Calibri"/>
      <family val="2"/>
      <scheme val="minor"/>
    </font>
    <font>
      <sz val="20"/>
      <color theme="1"/>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17">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s>
  <cellStyleXfs count="239">
    <xf numFmtId="0" fontId="0" fillId="0" borderId="0"/>
    <xf numFmtId="164"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164" fontId="2" fillId="0" borderId="0"/>
    <xf numFmtId="9"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3" fillId="0" borderId="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7" fillId="0" borderId="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0" borderId="0"/>
    <xf numFmtId="0" fontId="10"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43" fontId="3" fillId="0" borderId="0" applyFont="0" applyFill="0" applyBorder="0" applyAlignment="0" applyProtection="0"/>
    <xf numFmtId="166" fontId="12" fillId="0" borderId="0"/>
    <xf numFmtId="0" fontId="12" fillId="0" borderId="0"/>
    <xf numFmtId="0" fontId="12" fillId="0" borderId="0"/>
    <xf numFmtId="0" fontId="12" fillId="0" borderId="0"/>
    <xf numFmtId="0" fontId="1" fillId="0" borderId="0"/>
    <xf numFmtId="44" fontId="3" fillId="0" borderId="0" applyFont="0" applyFill="0" applyBorder="0" applyAlignment="0" applyProtection="0"/>
    <xf numFmtId="0" fontId="13" fillId="0" borderId="0"/>
    <xf numFmtId="44" fontId="3" fillId="0" borderId="0" applyFont="0" applyFill="0" applyBorder="0" applyAlignment="0" applyProtection="0"/>
    <xf numFmtId="0" fontId="3" fillId="0" borderId="0"/>
    <xf numFmtId="0" fontId="3" fillId="0" borderId="0"/>
    <xf numFmtId="44"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2" applyNumberFormat="0" applyAlignment="0" applyProtection="0"/>
    <xf numFmtId="0" fontId="18" fillId="21" borderId="3" applyNumberFormat="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0" borderId="7" applyNumberFormat="0" applyFill="0" applyAlignment="0" applyProtection="0"/>
    <xf numFmtId="0" fontId="26" fillId="22" borderId="0" applyNumberFormat="0" applyBorder="0" applyAlignment="0" applyProtection="0"/>
    <xf numFmtId="0" fontId="3" fillId="23" borderId="8" applyNumberFormat="0" applyFont="0" applyAlignment="0" applyProtection="0"/>
    <xf numFmtId="0" fontId="27" fillId="20" borderId="9" applyNumberFormat="0" applyAlignment="0" applyProtection="0"/>
    <xf numFmtId="41" fontId="8" fillId="0" borderId="1" applyBorder="0">
      <alignment horizontal="center"/>
      <protection locked="0"/>
    </xf>
    <xf numFmtId="0" fontId="28" fillId="0" borderId="0" applyNumberFormat="0" applyFill="0" applyBorder="0" applyAlignment="0" applyProtection="0"/>
    <xf numFmtId="0" fontId="29" fillId="0" borderId="10" applyNumberFormat="0" applyFill="0" applyAlignment="0" applyProtection="0"/>
    <xf numFmtId="0" fontId="30"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23" borderId="8" applyNumberFormat="0" applyFont="0" applyAlignment="0" applyProtection="0"/>
    <xf numFmtId="0" fontId="3" fillId="23" borderId="8" applyNumberFormat="0" applyFont="0" applyAlignment="0" applyProtection="0"/>
    <xf numFmtId="0" fontId="3" fillId="0" borderId="0"/>
    <xf numFmtId="167" fontId="3" fillId="0" borderId="0"/>
    <xf numFmtId="0" fontId="3" fillId="0" borderId="0"/>
    <xf numFmtId="0" fontId="1" fillId="0" borderId="0"/>
    <xf numFmtId="0" fontId="1" fillId="0" borderId="0"/>
    <xf numFmtId="0" fontId="1" fillId="0" borderId="0"/>
    <xf numFmtId="0" fontId="1" fillId="0" borderId="0"/>
    <xf numFmtId="0" fontId="13" fillId="0" borderId="0"/>
    <xf numFmtId="164" fontId="2" fillId="0" borderId="0"/>
    <xf numFmtId="44" fontId="3" fillId="0" borderId="0" applyFont="0" applyFill="0" applyBorder="0" applyAlignment="0" applyProtection="0"/>
    <xf numFmtId="0" fontId="14" fillId="0" borderId="0"/>
    <xf numFmtId="0" fontId="14" fillId="0" borderId="0"/>
    <xf numFmtId="0" fontId="14" fillId="0" borderId="0"/>
    <xf numFmtId="0" fontId="3" fillId="0" borderId="0"/>
    <xf numFmtId="0" fontId="14" fillId="0" borderId="0"/>
    <xf numFmtId="0" fontId="3" fillId="0" borderId="0"/>
    <xf numFmtId="0" fontId="31" fillId="0" borderId="0"/>
    <xf numFmtId="0" fontId="3" fillId="0" borderId="0"/>
    <xf numFmtId="0" fontId="9" fillId="0" borderId="0"/>
    <xf numFmtId="0" fontId="10" fillId="0" borderId="0"/>
    <xf numFmtId="44" fontId="1" fillId="0" borderId="0" applyFont="0" applyFill="0" applyBorder="0" applyAlignment="0" applyProtection="0"/>
    <xf numFmtId="164" fontId="2" fillId="0" borderId="0"/>
    <xf numFmtId="43" fontId="1"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164" fontId="2"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9"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164" fontId="2"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56">
    <xf numFmtId="0" fontId="0" fillId="0" borderId="0" xfId="0"/>
    <xf numFmtId="0" fontId="0" fillId="0" borderId="0" xfId="0" pivotButton="1"/>
    <xf numFmtId="0" fontId="0" fillId="0" borderId="0" xfId="0" applyAlignment="1">
      <alignment horizontal="left"/>
    </xf>
    <xf numFmtId="0" fontId="32" fillId="0" borderId="0" xfId="0" applyFont="1" applyFill="1" applyBorder="1"/>
    <xf numFmtId="164" fontId="0" fillId="0" borderId="0" xfId="0" applyNumberFormat="1" applyAlignment="1">
      <alignment horizontal="left"/>
    </xf>
    <xf numFmtId="42" fontId="0" fillId="0" borderId="0" xfId="0" applyNumberFormat="1"/>
    <xf numFmtId="0" fontId="33" fillId="0" borderId="0" xfId="0" applyFont="1"/>
    <xf numFmtId="0" fontId="34" fillId="0" borderId="0" xfId="0" applyFont="1"/>
    <xf numFmtId="0" fontId="36" fillId="0" borderId="0" xfId="0" applyFont="1" applyFill="1" applyBorder="1"/>
    <xf numFmtId="164" fontId="37" fillId="24" borderId="11" xfId="5" applyNumberFormat="1" applyFont="1" applyFill="1" applyBorder="1" applyAlignment="1">
      <alignment horizontal="left"/>
    </xf>
    <xf numFmtId="164" fontId="37" fillId="24" borderId="12" xfId="5" applyNumberFormat="1" applyFont="1" applyFill="1" applyBorder="1" applyAlignment="1">
      <alignment horizontal="left"/>
    </xf>
    <xf numFmtId="44" fontId="37" fillId="24" borderId="13" xfId="165" applyNumberFormat="1" applyFont="1" applyFill="1" applyBorder="1"/>
    <xf numFmtId="0" fontId="39" fillId="0" borderId="0" xfId="0" applyFont="1"/>
    <xf numFmtId="164" fontId="38" fillId="26" borderId="15" xfId="5" applyNumberFormat="1" applyFont="1" applyFill="1" applyBorder="1" applyAlignment="1">
      <alignment horizontal="left"/>
    </xf>
    <xf numFmtId="164" fontId="38" fillId="26" borderId="14" xfId="5" applyNumberFormat="1" applyFont="1" applyFill="1" applyBorder="1" applyAlignment="1">
      <alignment horizontal="left"/>
    </xf>
    <xf numFmtId="43" fontId="38" fillId="26" borderId="14" xfId="167" applyFont="1" applyFill="1" applyBorder="1"/>
    <xf numFmtId="0" fontId="39" fillId="0" borderId="0" xfId="0" applyFont="1" applyFill="1" applyBorder="1"/>
    <xf numFmtId="164" fontId="38" fillId="25" borderId="15" xfId="5" applyNumberFormat="1" applyFont="1" applyFill="1" applyBorder="1" applyAlignment="1">
      <alignment horizontal="left"/>
    </xf>
    <xf numFmtId="164" fontId="38" fillId="25" borderId="14" xfId="5" applyNumberFormat="1" applyFont="1" applyFill="1" applyBorder="1" applyAlignment="1">
      <alignment horizontal="left"/>
    </xf>
    <xf numFmtId="43" fontId="38" fillId="25" borderId="14" xfId="167" applyFont="1" applyFill="1" applyBorder="1"/>
    <xf numFmtId="43" fontId="39" fillId="0" borderId="0" xfId="167" applyFont="1"/>
    <xf numFmtId="43" fontId="39" fillId="0" borderId="0" xfId="0" applyNumberFormat="1" applyFont="1"/>
    <xf numFmtId="0" fontId="39" fillId="0" borderId="15" xfId="0" applyFont="1" applyBorder="1"/>
    <xf numFmtId="164" fontId="38" fillId="26" borderId="0" xfId="5" applyNumberFormat="1" applyFont="1" applyFill="1" applyBorder="1" applyAlignment="1">
      <alignment horizontal="left"/>
    </xf>
    <xf numFmtId="164" fontId="38" fillId="25" borderId="0" xfId="5" applyNumberFormat="1" applyFont="1" applyFill="1" applyBorder="1" applyAlignment="1">
      <alignment horizontal="left"/>
    </xf>
    <xf numFmtId="0" fontId="39" fillId="0" borderId="14" xfId="0" applyFont="1" applyBorder="1"/>
    <xf numFmtId="43" fontId="39" fillId="0" borderId="14" xfId="167" applyFont="1" applyBorder="1"/>
    <xf numFmtId="43" fontId="38" fillId="26" borderId="0" xfId="167" applyFont="1" applyFill="1" applyBorder="1"/>
    <xf numFmtId="43" fontId="38" fillId="25" borderId="0" xfId="167" applyFont="1" applyFill="1" applyBorder="1"/>
    <xf numFmtId="43" fontId="38" fillId="25" borderId="16" xfId="167" applyFont="1" applyFill="1" applyBorder="1"/>
    <xf numFmtId="0" fontId="38" fillId="25" borderId="14" xfId="5" applyNumberFormat="1" applyFont="1" applyFill="1" applyBorder="1" applyAlignment="1">
      <alignment horizontal="right"/>
    </xf>
    <xf numFmtId="0" fontId="38" fillId="26" borderId="0" xfId="5" applyNumberFormat="1" applyFont="1" applyFill="1" applyBorder="1" applyAlignment="1">
      <alignment horizontal="right"/>
    </xf>
    <xf numFmtId="0" fontId="39" fillId="0" borderId="0" xfId="0" applyNumberFormat="1" applyFont="1" applyBorder="1" applyAlignment="1">
      <alignment horizontal="right"/>
    </xf>
    <xf numFmtId="0" fontId="38" fillId="25" borderId="0" xfId="5" applyNumberFormat="1" applyFont="1" applyFill="1" applyBorder="1" applyAlignment="1">
      <alignment horizontal="right"/>
    </xf>
    <xf numFmtId="43" fontId="39" fillId="26" borderId="0" xfId="167" applyNumberFormat="1" applyFont="1" applyFill="1" applyBorder="1"/>
    <xf numFmtId="43" fontId="38" fillId="26" borderId="16" xfId="167" applyFont="1" applyFill="1" applyBorder="1"/>
    <xf numFmtId="0" fontId="38" fillId="26" borderId="14" xfId="5" applyNumberFormat="1" applyFont="1" applyFill="1" applyBorder="1" applyAlignment="1">
      <alignment horizontal="right"/>
    </xf>
    <xf numFmtId="0" fontId="39" fillId="0" borderId="14" xfId="0" applyNumberFormat="1" applyFont="1" applyBorder="1" applyAlignment="1">
      <alignment horizontal="right"/>
    </xf>
    <xf numFmtId="43" fontId="39" fillId="0" borderId="16" xfId="167" applyFont="1" applyBorder="1"/>
    <xf numFmtId="0" fontId="39" fillId="0" borderId="0" xfId="0" applyNumberFormat="1" applyFont="1" applyAlignment="1">
      <alignment horizontal="right"/>
    </xf>
    <xf numFmtId="43" fontId="39" fillId="0" borderId="0" xfId="167" applyFont="1" applyBorder="1"/>
    <xf numFmtId="43" fontId="39" fillId="26" borderId="14" xfId="167" applyNumberFormat="1" applyFont="1" applyFill="1" applyBorder="1"/>
    <xf numFmtId="43" fontId="39" fillId="25" borderId="14" xfId="167" applyNumberFormat="1" applyFont="1" applyFill="1" applyBorder="1"/>
    <xf numFmtId="0" fontId="39" fillId="0" borderId="0" xfId="0" applyFont="1" applyBorder="1"/>
    <xf numFmtId="43" fontId="39" fillId="25" borderId="0" xfId="167" applyNumberFormat="1" applyFont="1" applyFill="1" applyBorder="1"/>
    <xf numFmtId="0" fontId="0" fillId="0" borderId="0" xfId="0"/>
    <xf numFmtId="0" fontId="41" fillId="0" borderId="0" xfId="0" applyFont="1" applyFill="1"/>
    <xf numFmtId="42" fontId="41" fillId="0" borderId="0" xfId="0" applyNumberFormat="1" applyFont="1"/>
    <xf numFmtId="0" fontId="42" fillId="0" borderId="0" xfId="0" applyFont="1"/>
    <xf numFmtId="164" fontId="38" fillId="0" borderId="0" xfId="5" applyFont="1" applyAlignment="1">
      <alignment horizontal="left"/>
    </xf>
    <xf numFmtId="164" fontId="38" fillId="26" borderId="0" xfId="5" applyFont="1" applyFill="1" applyBorder="1" applyAlignment="1">
      <alignment horizontal="left"/>
    </xf>
    <xf numFmtId="0" fontId="38" fillId="0" borderId="0" xfId="5" applyNumberFormat="1" applyFont="1" applyAlignment="1">
      <alignment horizontal="right"/>
    </xf>
    <xf numFmtId="43" fontId="38" fillId="0" borderId="0" xfId="167" applyFont="1" applyFill="1" applyBorder="1" applyProtection="1"/>
    <xf numFmtId="0" fontId="43" fillId="0" borderId="0" xfId="0" applyFont="1"/>
    <xf numFmtId="0" fontId="44" fillId="0" borderId="0" xfId="0" applyFont="1"/>
    <xf numFmtId="0" fontId="34" fillId="0" borderId="0" xfId="0" applyFont="1" applyAlignment="1">
      <alignment horizontal="left" wrapText="1"/>
    </xf>
  </cellXfs>
  <cellStyles count="239">
    <cellStyle name="20% - Accent1 2" xfId="96" xr:uid="{00000000-0005-0000-0000-000000000000}"/>
    <cellStyle name="20% - Accent2 2" xfId="97" xr:uid="{00000000-0005-0000-0000-000001000000}"/>
    <cellStyle name="20% - Accent3 2" xfId="98" xr:uid="{00000000-0005-0000-0000-000002000000}"/>
    <cellStyle name="20% - Accent4 2" xfId="99" xr:uid="{00000000-0005-0000-0000-000003000000}"/>
    <cellStyle name="20% - Accent5 2" xfId="100" xr:uid="{00000000-0005-0000-0000-000004000000}"/>
    <cellStyle name="20% - Accent6 2" xfId="101" xr:uid="{00000000-0005-0000-0000-000005000000}"/>
    <cellStyle name="40% - Accent1 2" xfId="102" xr:uid="{00000000-0005-0000-0000-000006000000}"/>
    <cellStyle name="40% - Accent2 2" xfId="103" xr:uid="{00000000-0005-0000-0000-000007000000}"/>
    <cellStyle name="40% - Accent3 2" xfId="104" xr:uid="{00000000-0005-0000-0000-000008000000}"/>
    <cellStyle name="40% - Accent4 2" xfId="105" xr:uid="{00000000-0005-0000-0000-000009000000}"/>
    <cellStyle name="40% - Accent5 2" xfId="106" xr:uid="{00000000-0005-0000-0000-00000A000000}"/>
    <cellStyle name="40% - Accent6 2" xfId="107" xr:uid="{00000000-0005-0000-0000-00000B000000}"/>
    <cellStyle name="60% - Accent1 2" xfId="108" xr:uid="{00000000-0005-0000-0000-00000C000000}"/>
    <cellStyle name="60% - Accent2 2" xfId="109" xr:uid="{00000000-0005-0000-0000-00000D000000}"/>
    <cellStyle name="60% - Accent3 2" xfId="110" xr:uid="{00000000-0005-0000-0000-00000E000000}"/>
    <cellStyle name="60% - Accent4 2" xfId="111" xr:uid="{00000000-0005-0000-0000-00000F000000}"/>
    <cellStyle name="60% - Accent5 2" xfId="112" xr:uid="{00000000-0005-0000-0000-000010000000}"/>
    <cellStyle name="60% - Accent6 2" xfId="113" xr:uid="{00000000-0005-0000-0000-000011000000}"/>
    <cellStyle name="Accent1 2" xfId="114" xr:uid="{00000000-0005-0000-0000-000012000000}"/>
    <cellStyle name="Accent2 2" xfId="115" xr:uid="{00000000-0005-0000-0000-000013000000}"/>
    <cellStyle name="Accent3 2" xfId="116" xr:uid="{00000000-0005-0000-0000-000014000000}"/>
    <cellStyle name="Accent4 2" xfId="117" xr:uid="{00000000-0005-0000-0000-000015000000}"/>
    <cellStyle name="Accent5 2" xfId="118" xr:uid="{00000000-0005-0000-0000-000016000000}"/>
    <cellStyle name="Accent6 2" xfId="119" xr:uid="{00000000-0005-0000-0000-000017000000}"/>
    <cellStyle name="Bad 2" xfId="120" xr:uid="{00000000-0005-0000-0000-000018000000}"/>
    <cellStyle name="Calculation 2" xfId="121" xr:uid="{00000000-0005-0000-0000-000019000000}"/>
    <cellStyle name="Check Cell 2" xfId="122" xr:uid="{00000000-0005-0000-0000-00001A000000}"/>
    <cellStyle name="Comma" xfId="167" builtinId="3"/>
    <cellStyle name="Comma 10" xfId="15" xr:uid="{00000000-0005-0000-0000-00001B000000}"/>
    <cellStyle name="Comma 10 2" xfId="66" xr:uid="{00000000-0005-0000-0000-00001C000000}"/>
    <cellStyle name="Comma 2" xfId="7" xr:uid="{00000000-0005-0000-0000-00001D000000}"/>
    <cellStyle name="Comma 2 2" xfId="16" xr:uid="{00000000-0005-0000-0000-00001E000000}"/>
    <cellStyle name="Comma 2 2 2" xfId="141" xr:uid="{00000000-0005-0000-0000-00001F000000}"/>
    <cellStyle name="Comma 2 2 2 2" xfId="230" xr:uid="{71463574-10C0-4642-9240-A0A91B04E24E}"/>
    <cellStyle name="Comma 2 2 3" xfId="206" xr:uid="{8ACE44C7-D3BB-4F4C-B6CC-948BBE8FC550}"/>
    <cellStyle name="Comma 2 3" xfId="17" xr:uid="{00000000-0005-0000-0000-000020000000}"/>
    <cellStyle name="Comma 2 3 2" xfId="140" xr:uid="{00000000-0005-0000-0000-000021000000}"/>
    <cellStyle name="Comma 2 3 3" xfId="203" xr:uid="{B6F35C22-735D-4953-BA34-A1D8F2007F52}"/>
    <cellStyle name="Comma 2 4" xfId="18" xr:uid="{00000000-0005-0000-0000-000022000000}"/>
    <cellStyle name="Comma 2 4 2" xfId="214" xr:uid="{6CFA85D6-FE69-4C92-9521-E87E726F5ADC}"/>
    <cellStyle name="Comma 2 5" xfId="228" xr:uid="{C5DD1E76-A1F0-4A05-B50C-7312C4C6870E}"/>
    <cellStyle name="Comma 3" xfId="8" xr:uid="{00000000-0005-0000-0000-000023000000}"/>
    <cellStyle name="Comma 4" xfId="2" xr:uid="{00000000-0005-0000-0000-000024000000}"/>
    <cellStyle name="Comma 4 2" xfId="213" xr:uid="{46DD6EED-913D-477A-B6F3-F1366C08343F}"/>
    <cellStyle name="Comma 5" xfId="19" xr:uid="{00000000-0005-0000-0000-000025000000}"/>
    <cellStyle name="Comma 6" xfId="20" xr:uid="{00000000-0005-0000-0000-000026000000}"/>
    <cellStyle name="Comma 7" xfId="21" xr:uid="{00000000-0005-0000-0000-000027000000}"/>
    <cellStyle name="Comma 8" xfId="22" xr:uid="{00000000-0005-0000-0000-000028000000}"/>
    <cellStyle name="Comma 9" xfId="23" xr:uid="{00000000-0005-0000-0000-000029000000}"/>
    <cellStyle name="Currency" xfId="165" builtinId="4"/>
    <cellStyle name="Currency 2" xfId="9" xr:uid="{00000000-0005-0000-0000-00002B000000}"/>
    <cellStyle name="Currency 2 2" xfId="24" xr:uid="{00000000-0005-0000-0000-00002C000000}"/>
    <cellStyle name="Currency 2 2 2" xfId="74" xr:uid="{00000000-0005-0000-0000-00002D000000}"/>
    <cellStyle name="Currency 2 2 3" xfId="154" xr:uid="{00000000-0005-0000-0000-00002E000000}"/>
    <cellStyle name="Currency 2 2 3 2" xfId="231" xr:uid="{747C98B2-9CF2-4C55-965A-1B802E9ACF8E}"/>
    <cellStyle name="Currency 2 2 4" xfId="207" xr:uid="{EB574190-B4D1-450F-9C5C-FBC9245ADC8E}"/>
    <cellStyle name="Currency 2 3" xfId="138" xr:uid="{00000000-0005-0000-0000-00002F000000}"/>
    <cellStyle name="Currency 2 3 2" xfId="204" xr:uid="{E6B7EC94-29B6-44AF-AFEE-75DC0620001A}"/>
    <cellStyle name="Currency 2 4" xfId="67" xr:uid="{00000000-0005-0000-0000-000030000000}"/>
    <cellStyle name="Currency 2 4 2" xfId="215" xr:uid="{E767B24C-4935-4F1D-A04B-EC38CA2A756C}"/>
    <cellStyle name="Currency 2 5" xfId="229" xr:uid="{2ED2B34A-0DA7-46E3-8CF3-C48FCBE9B1E2}"/>
    <cellStyle name="Currency 3" xfId="10" xr:uid="{00000000-0005-0000-0000-000031000000}"/>
    <cellStyle name="Currency 3 2" xfId="72" xr:uid="{00000000-0005-0000-0000-000032000000}"/>
    <cellStyle name="Currency 3 3" xfId="142" xr:uid="{00000000-0005-0000-0000-000033000000}"/>
    <cellStyle name="Currency 3 4" xfId="44" xr:uid="{00000000-0005-0000-0000-000034000000}"/>
    <cellStyle name="Currency 4" xfId="3" xr:uid="{00000000-0005-0000-0000-000035000000}"/>
    <cellStyle name="Currency 4 2" xfId="25" xr:uid="{00000000-0005-0000-0000-000036000000}"/>
    <cellStyle name="Currency 4 2 2" xfId="139" xr:uid="{00000000-0005-0000-0000-000037000000}"/>
    <cellStyle name="Currency 4 3" xfId="77" xr:uid="{00000000-0005-0000-0000-000038000000}"/>
    <cellStyle name="Currency 5" xfId="26" xr:uid="{00000000-0005-0000-0000-000039000000}"/>
    <cellStyle name="Currency 5 2" xfId="43" xr:uid="{00000000-0005-0000-0000-00003A000000}"/>
    <cellStyle name="Currency 6" xfId="27" xr:uid="{00000000-0005-0000-0000-00003B000000}"/>
    <cellStyle name="Euro" xfId="28" xr:uid="{00000000-0005-0000-0000-00003C000000}"/>
    <cellStyle name="Excel Built-in Currency" xfId="146" xr:uid="{00000000-0005-0000-0000-00003D000000}"/>
    <cellStyle name="Excel Built-in Excel Built-in Normal" xfId="69" xr:uid="{00000000-0005-0000-0000-00003E000000}"/>
    <cellStyle name="Excel Built-in Normal" xfId="65" xr:uid="{00000000-0005-0000-0000-00003F000000}"/>
    <cellStyle name="Excel Built-in Normal 2" xfId="68" xr:uid="{00000000-0005-0000-0000-000040000000}"/>
    <cellStyle name="Excel Built-in Normal 2 2" xfId="147" xr:uid="{00000000-0005-0000-0000-000041000000}"/>
    <cellStyle name="Excel Built-in Normal_One-Time &amp; Capital" xfId="70" xr:uid="{00000000-0005-0000-0000-000042000000}"/>
    <cellStyle name="Explanatory Text 2" xfId="123" xr:uid="{00000000-0005-0000-0000-000043000000}"/>
    <cellStyle name="Good 2" xfId="124" xr:uid="{00000000-0005-0000-0000-000044000000}"/>
    <cellStyle name="Heading 1 2" xfId="125" xr:uid="{00000000-0005-0000-0000-000045000000}"/>
    <cellStyle name="Heading 2 2" xfId="126" xr:uid="{00000000-0005-0000-0000-000046000000}"/>
    <cellStyle name="Heading 3 2" xfId="127" xr:uid="{00000000-0005-0000-0000-000047000000}"/>
    <cellStyle name="Heading 4 2" xfId="128" xr:uid="{00000000-0005-0000-0000-000048000000}"/>
    <cellStyle name="Input 2" xfId="129" xr:uid="{00000000-0005-0000-0000-000049000000}"/>
    <cellStyle name="Linked Cell 2" xfId="130" xr:uid="{00000000-0005-0000-0000-00004A000000}"/>
    <cellStyle name="Neutral 2" xfId="131" xr:uid="{00000000-0005-0000-0000-00004B000000}"/>
    <cellStyle name="Normal" xfId="0" builtinId="0"/>
    <cellStyle name="Normal 10" xfId="50" xr:uid="{00000000-0005-0000-0000-00004D000000}"/>
    <cellStyle name="Normal 10 2" xfId="81" xr:uid="{00000000-0005-0000-0000-00004E000000}"/>
    <cellStyle name="Normal 11" xfId="49" xr:uid="{00000000-0005-0000-0000-00004F000000}"/>
    <cellStyle name="Normal 11 2" xfId="80" xr:uid="{00000000-0005-0000-0000-000050000000}"/>
    <cellStyle name="Normal 12" xfId="45" xr:uid="{00000000-0005-0000-0000-000051000000}"/>
    <cellStyle name="Normal 12 2" xfId="75" xr:uid="{00000000-0005-0000-0000-000052000000}"/>
    <cellStyle name="Normal 13" xfId="53" xr:uid="{00000000-0005-0000-0000-000053000000}"/>
    <cellStyle name="Normal 13 2" xfId="85" xr:uid="{00000000-0005-0000-0000-000054000000}"/>
    <cellStyle name="Normal 13 2 2" xfId="150" xr:uid="{00000000-0005-0000-0000-000055000000}"/>
    <cellStyle name="Normal 13 2 2 2" xfId="156" xr:uid="{00000000-0005-0000-0000-000056000000}"/>
    <cellStyle name="Normal 13 2 2_Review" xfId="155" xr:uid="{00000000-0005-0000-0000-000057000000}"/>
    <cellStyle name="Normal 14" xfId="54" xr:uid="{00000000-0005-0000-0000-000058000000}"/>
    <cellStyle name="Normal 14 2" xfId="86" xr:uid="{00000000-0005-0000-0000-000059000000}"/>
    <cellStyle name="Normal 14 2 2" xfId="151" xr:uid="{00000000-0005-0000-0000-00005A000000}"/>
    <cellStyle name="Normal 15" xfId="58" xr:uid="{00000000-0005-0000-0000-00005B000000}"/>
    <cellStyle name="Normal 15 2" xfId="90" xr:uid="{00000000-0005-0000-0000-00005C000000}"/>
    <cellStyle name="Normal 16" xfId="55" xr:uid="{00000000-0005-0000-0000-00005D000000}"/>
    <cellStyle name="Normal 16 2" xfId="87" xr:uid="{00000000-0005-0000-0000-00005E000000}"/>
    <cellStyle name="Normal 17" xfId="48" xr:uid="{00000000-0005-0000-0000-00005F000000}"/>
    <cellStyle name="Normal 17 2" xfId="79" xr:uid="{00000000-0005-0000-0000-000060000000}"/>
    <cellStyle name="Normal 18" xfId="59" xr:uid="{00000000-0005-0000-0000-000061000000}"/>
    <cellStyle name="Normal 18 2" xfId="91" xr:uid="{00000000-0005-0000-0000-000062000000}"/>
    <cellStyle name="Normal 19" xfId="56" xr:uid="{00000000-0005-0000-0000-000063000000}"/>
    <cellStyle name="Normal 19 2" xfId="88" xr:uid="{00000000-0005-0000-0000-000064000000}"/>
    <cellStyle name="Normal 2" xfId="11" xr:uid="{00000000-0005-0000-0000-000065000000}"/>
    <cellStyle name="Normal 2 2" xfId="29" xr:uid="{00000000-0005-0000-0000-000066000000}"/>
    <cellStyle name="Normal 2 2 2" xfId="64" xr:uid="{00000000-0005-0000-0000-000067000000}"/>
    <cellStyle name="Normal 2 2 2 2" xfId="224" xr:uid="{686A9001-76CB-4C29-8BBD-0776B0E889CF}"/>
    <cellStyle name="Normal 2 2_Review" xfId="158" xr:uid="{00000000-0005-0000-0000-000068000000}"/>
    <cellStyle name="Normal 2 3" xfId="46" xr:uid="{00000000-0005-0000-0000-000069000000}"/>
    <cellStyle name="Normal 2 3 2" xfId="232" xr:uid="{AFD51B3C-6FCF-433F-9A29-54B8D3B26EAB}"/>
    <cellStyle name="Normal 2 3 3" xfId="208" xr:uid="{411C8E12-C001-4573-8344-A2DFEF392D18}"/>
    <cellStyle name="Normal 2 4" xfId="216" xr:uid="{8C3242DA-3A31-4846-943F-FB67C6CE7006}"/>
    <cellStyle name="Normal 2_Review" xfId="157" xr:uid="{00000000-0005-0000-0000-00006A000000}"/>
    <cellStyle name="Normal 20" xfId="63" xr:uid="{00000000-0005-0000-0000-00006B000000}"/>
    <cellStyle name="Normal 20 2" xfId="84" xr:uid="{00000000-0005-0000-0000-00006C000000}"/>
    <cellStyle name="Normal 21" xfId="60" xr:uid="{00000000-0005-0000-0000-00006D000000}"/>
    <cellStyle name="Normal 21 2" xfId="92" xr:uid="{00000000-0005-0000-0000-00006E000000}"/>
    <cellStyle name="Normal 22" xfId="61" xr:uid="{00000000-0005-0000-0000-00006F000000}"/>
    <cellStyle name="Normal 22 2" xfId="93" xr:uid="{00000000-0005-0000-0000-000070000000}"/>
    <cellStyle name="Normal 23" xfId="62" xr:uid="{00000000-0005-0000-0000-000071000000}"/>
    <cellStyle name="Normal 23 2" xfId="94" xr:uid="{00000000-0005-0000-0000-000072000000}"/>
    <cellStyle name="Normal 24" xfId="57" xr:uid="{00000000-0005-0000-0000-000073000000}"/>
    <cellStyle name="Normal 24 2" xfId="89" xr:uid="{00000000-0005-0000-0000-000074000000}"/>
    <cellStyle name="Normal 25" xfId="42" xr:uid="{00000000-0005-0000-0000-000075000000}"/>
    <cellStyle name="Normal 26" xfId="159" xr:uid="{00000000-0005-0000-0000-000076000000}"/>
    <cellStyle name="Normal 27" xfId="168" xr:uid="{95819EC3-84CD-4B92-B6A9-B22A54923731}"/>
    <cellStyle name="Normal 28" xfId="169" xr:uid="{16F427D9-64EC-4AA2-95E2-2F8ECBC64D44}"/>
    <cellStyle name="Normal 29" xfId="170" xr:uid="{51FA5721-AC47-48A8-937E-76F259FED525}"/>
    <cellStyle name="Normal 3" xfId="5" xr:uid="{00000000-0005-0000-0000-000077000000}"/>
    <cellStyle name="Normal 3 2" xfId="30" xr:uid="{00000000-0005-0000-0000-000078000000}"/>
    <cellStyle name="Normal 3 2 2" xfId="152" xr:uid="{00000000-0005-0000-0000-000079000000}"/>
    <cellStyle name="Normal 3 2 2 2" xfId="210" xr:uid="{0B218E42-E5BA-4771-8C95-FEFF56C3C369}"/>
    <cellStyle name="Normal 3 2 3" xfId="95" xr:uid="{00000000-0005-0000-0000-00007A000000}"/>
    <cellStyle name="Normal 3 2 3 2" xfId="219" xr:uid="{08DF8546-39C9-4E33-91BC-E77CCEDE0574}"/>
    <cellStyle name="Normal 3 2 4" xfId="166" xr:uid="{3C42DB47-3A32-4649-BF7B-13A693868EE2}"/>
    <cellStyle name="Normal 3 2 4 2" xfId="235" xr:uid="{BCB1235A-1A03-4391-8893-2D8D7F61EDDC}"/>
    <cellStyle name="Normal 3 2_Review" xfId="160" xr:uid="{00000000-0005-0000-0000-00007B000000}"/>
    <cellStyle name="Normal 3 3" xfId="31" xr:uid="{00000000-0005-0000-0000-00007C000000}"/>
    <cellStyle name="Normal 3 3 2" xfId="32" xr:uid="{00000000-0005-0000-0000-00007D000000}"/>
    <cellStyle name="Normal 3 3 2 2" xfId="33" xr:uid="{00000000-0005-0000-0000-00007E000000}"/>
    <cellStyle name="Normal 3 3 3" xfId="73" xr:uid="{00000000-0005-0000-0000-00007F000000}"/>
    <cellStyle name="Normal 3 3 3 2" xfId="218" xr:uid="{CCCB76DF-F177-4364-A2AE-E3FDD84134FB}"/>
    <cellStyle name="Normal 3 3 4" xfId="234" xr:uid="{D32DCFAF-46B1-4FE5-A36C-011EAF9D7E20}"/>
    <cellStyle name="Normal 3 3_Review" xfId="161" xr:uid="{00000000-0005-0000-0000-000080000000}"/>
    <cellStyle name="Normal 3 4" xfId="205" xr:uid="{55D3D76F-3907-46E2-A234-99DA895B13E5}"/>
    <cellStyle name="Normal 3 5" xfId="201" xr:uid="{2483669E-5995-40DE-81B8-ACF571CCB163}"/>
    <cellStyle name="Normal 3 6" xfId="226" xr:uid="{26CF310E-E12E-4B68-BBAF-BC5EC3E1CF88}"/>
    <cellStyle name="Normal 30" xfId="171" xr:uid="{ED0DFE8D-F4E3-44D3-8B29-BB74DB631B90}"/>
    <cellStyle name="Normal 31" xfId="172" xr:uid="{DDC3A4D6-0E74-46B3-8A56-7739A2A28F8A}"/>
    <cellStyle name="Normal 32" xfId="173" xr:uid="{0880AA45-27C5-4613-AC36-9562F644E025}"/>
    <cellStyle name="Normal 33" xfId="174" xr:uid="{8DF0B81A-EEF0-497F-9C3F-09AABC7AAE1E}"/>
    <cellStyle name="Normal 34" xfId="175" xr:uid="{364F4868-8D32-4B4C-9D60-0E1DBF12EDA7}"/>
    <cellStyle name="Normal 35" xfId="176" xr:uid="{3A5DA59F-EE0C-43C0-A3DC-726E81B012F0}"/>
    <cellStyle name="Normal 36" xfId="177" xr:uid="{F9EFD337-C6B0-4093-997F-414DF9FBE595}"/>
    <cellStyle name="Normal 37" xfId="178" xr:uid="{84C36FC3-45B8-458A-85FC-4B2CA0C6611F}"/>
    <cellStyle name="Normal 38" xfId="179" xr:uid="{4FDE3F67-5BC1-4084-9F8D-7D62CC818AF5}"/>
    <cellStyle name="Normal 39" xfId="181" xr:uid="{175348A5-9DC8-4898-800A-11E15ECA70D4}"/>
    <cellStyle name="Normal 4" xfId="1" xr:uid="{00000000-0005-0000-0000-000081000000}"/>
    <cellStyle name="Normal 4 2" xfId="76" xr:uid="{00000000-0005-0000-0000-000082000000}"/>
    <cellStyle name="Normal 4 2 2" xfId="212" xr:uid="{661F0373-A27C-4A05-8B1B-AD98B998F230}"/>
    <cellStyle name="Normal 4 2 3" xfId="221" xr:uid="{199FBF7E-6653-4BE0-9DE9-3FC3D274A10D}"/>
    <cellStyle name="Normal 4 2 4" xfId="238" xr:uid="{E3302CDE-CE81-4384-822A-7E21B7DC4CCA}"/>
    <cellStyle name="Normal 4 2 5" xfId="200" xr:uid="{E736F2E8-1348-497E-A0C0-1C077EE2C4FA}"/>
    <cellStyle name="Normal 4 3" xfId="153" xr:uid="{00000000-0005-0000-0000-000083000000}"/>
    <cellStyle name="Normal 4 3 2" xfId="225" xr:uid="{106D72F9-522E-4186-9503-44F47E2B7494}"/>
    <cellStyle name="Normal 4 3 3" xfId="236" xr:uid="{4DE6A932-01B9-43FC-92D3-55A4E28953B9}"/>
    <cellStyle name="Normal 4 3 4" xfId="211" xr:uid="{DE72CE5E-57FE-4548-8B78-77A9B675A031}"/>
    <cellStyle name="Normal 4 4" xfId="202" xr:uid="{483B0486-1949-4978-956F-A8D60495D49B}"/>
    <cellStyle name="Normal 4 5" xfId="220" xr:uid="{4B186409-5681-44BB-BC8D-C4DA6B339BF2}"/>
    <cellStyle name="Normal 4 6" xfId="223" xr:uid="{A4972AD5-37C9-4292-872D-53A4A8E2F9C4}"/>
    <cellStyle name="Normal 4 7" xfId="227" xr:uid="{2D2F74B0-0201-4C50-95E2-C257C3F457E4}"/>
    <cellStyle name="Normal 4 8" xfId="199" xr:uid="{C937E114-C888-4D0D-8FFF-BA889654BEE3}"/>
    <cellStyle name="Normal 40" xfId="182" xr:uid="{961EB6D1-C068-488C-B859-A5A5DF9FA759}"/>
    <cellStyle name="Normal 41" xfId="183" xr:uid="{4AA4C2F1-3DC3-4BDA-AB45-DA0EB0B8B46F}"/>
    <cellStyle name="Normal 42" xfId="184" xr:uid="{1DDFEF84-3B9A-42F6-8B8C-FFA21863F2EA}"/>
    <cellStyle name="Normal 43" xfId="180" xr:uid="{E33F2342-AC8A-4675-A06B-2259EE612C2B}"/>
    <cellStyle name="Normal 44" xfId="185" xr:uid="{7A3E75B1-47F5-4717-AB5A-01FF87B62363}"/>
    <cellStyle name="Normal 45" xfId="186" xr:uid="{052E6CD9-6BFB-46AF-8DAB-A4C24D84294A}"/>
    <cellStyle name="Normal 46" xfId="187" xr:uid="{2D84A0CE-4C89-49C4-8470-44CB8B0DFA38}"/>
    <cellStyle name="Normal 47" xfId="188" xr:uid="{68CFE300-ADFE-4A09-820F-479DB9106153}"/>
    <cellStyle name="Normal 48" xfId="189" xr:uid="{16FE7B87-5DF6-41D3-A52E-FF18320F84A8}"/>
    <cellStyle name="Normal 49" xfId="190" xr:uid="{B123004B-DADB-421D-B8D1-B08F684526D2}"/>
    <cellStyle name="Normal 5" xfId="13" xr:uid="{00000000-0005-0000-0000-000084000000}"/>
    <cellStyle name="Normal 5 2" xfId="148" xr:uid="{00000000-0005-0000-0000-000085000000}"/>
    <cellStyle name="Normal 5 3" xfId="71" xr:uid="{00000000-0005-0000-0000-000086000000}"/>
    <cellStyle name="Normal 5 4" xfId="14" xr:uid="{00000000-0005-0000-0000-000087000000}"/>
    <cellStyle name="Normal 5 4 2" xfId="237" xr:uid="{E0E8B53F-AC26-4599-990B-805D800B8E90}"/>
    <cellStyle name="Normal 5_Review" xfId="162" xr:uid="{00000000-0005-0000-0000-000088000000}"/>
    <cellStyle name="Normal 50" xfId="191" xr:uid="{BD63C5E1-1760-4CFB-9586-52092E625235}"/>
    <cellStyle name="Normal 51" xfId="192" xr:uid="{72FA6D1E-8A24-48EF-A553-E2318EB984EB}"/>
    <cellStyle name="Normal 52" xfId="193" xr:uid="{0A8E953A-CA78-41C9-B202-4CE8AF136B41}"/>
    <cellStyle name="Normal 53" xfId="194" xr:uid="{B73EF731-9A60-4EA7-B234-B048F82F4997}"/>
    <cellStyle name="Normal 54" xfId="195" xr:uid="{5C4343A4-E684-4D64-893C-AB6C0DA70A13}"/>
    <cellStyle name="Normal 55" xfId="196" xr:uid="{0852105B-C3AE-4BA8-84F8-D65254CE07B8}"/>
    <cellStyle name="Normal 56" xfId="197" xr:uid="{C054E624-F850-4493-B5E7-65D0769D2818}"/>
    <cellStyle name="Normal 57" xfId="198" xr:uid="{83F1EC6A-E712-451D-8FD3-5B56E629D2B4}"/>
    <cellStyle name="Normal 6" xfId="34" xr:uid="{00000000-0005-0000-0000-000089000000}"/>
    <cellStyle name="Normal 6 2" xfId="83" xr:uid="{00000000-0005-0000-0000-00008A000000}"/>
    <cellStyle name="Normal 6 2 2" xfId="149" xr:uid="{00000000-0005-0000-0000-00008B000000}"/>
    <cellStyle name="Normal 6 3" xfId="52" xr:uid="{00000000-0005-0000-0000-00008C000000}"/>
    <cellStyle name="Normal 6 4" xfId="40" xr:uid="{00000000-0005-0000-0000-00008D000000}"/>
    <cellStyle name="Normal 6_Review" xfId="163" xr:uid="{00000000-0005-0000-0000-00008E000000}"/>
    <cellStyle name="Normal 7" xfId="35" xr:uid="{00000000-0005-0000-0000-00008F000000}"/>
    <cellStyle name="Normal 7 2" xfId="78" xr:uid="{00000000-0005-0000-0000-000090000000}"/>
    <cellStyle name="Normal 7 3" xfId="47" xr:uid="{00000000-0005-0000-0000-000091000000}"/>
    <cellStyle name="Normal 7 4" xfId="41" xr:uid="{00000000-0005-0000-0000-000092000000}"/>
    <cellStyle name="Normal 7 5" xfId="222" xr:uid="{D8137630-1C59-4CE7-A563-C6746AE10870}"/>
    <cellStyle name="Normal 7_Review" xfId="164" xr:uid="{00000000-0005-0000-0000-000093000000}"/>
    <cellStyle name="Normal 8" xfId="51" xr:uid="{00000000-0005-0000-0000-000094000000}"/>
    <cellStyle name="Normal 8 2" xfId="82" xr:uid="{00000000-0005-0000-0000-000095000000}"/>
    <cellStyle name="Normal 9" xfId="145" xr:uid="{00000000-0005-0000-0000-000096000000}"/>
    <cellStyle name="Note 2" xfId="143" xr:uid="{00000000-0005-0000-0000-000098000000}"/>
    <cellStyle name="Note 3" xfId="144" xr:uid="{00000000-0005-0000-0000-000099000000}"/>
    <cellStyle name="Note 4" xfId="132" xr:uid="{00000000-0005-0000-0000-00009A000000}"/>
    <cellStyle name="Output 2" xfId="133" xr:uid="{00000000-0005-0000-0000-00009B000000}"/>
    <cellStyle name="Percent 2" xfId="12" xr:uid="{00000000-0005-0000-0000-00009D000000}"/>
    <cellStyle name="Percent 2 2" xfId="36" xr:uid="{00000000-0005-0000-0000-00009E000000}"/>
    <cellStyle name="Percent 2 2 2" xfId="209" xr:uid="{FDE92CCE-8938-4BA2-8489-F1ECAA55D467}"/>
    <cellStyle name="Percent 2 3" xfId="37" xr:uid="{00000000-0005-0000-0000-00009F000000}"/>
    <cellStyle name="Percent 2 3 2" xfId="217" xr:uid="{7C00F1FB-3FDC-4EB3-ADF1-30FF936CD2C4}"/>
    <cellStyle name="Percent 2 4" xfId="233" xr:uid="{00464998-5C8C-4829-9C2E-0F55C0B782C3}"/>
    <cellStyle name="Percent 3" xfId="6" xr:uid="{00000000-0005-0000-0000-0000A0000000}"/>
    <cellStyle name="Percent 4" xfId="4" xr:uid="{00000000-0005-0000-0000-0000A1000000}"/>
    <cellStyle name="Percent 4 2" xfId="38" xr:uid="{00000000-0005-0000-0000-0000A2000000}"/>
    <cellStyle name="Percent 5" xfId="39" xr:uid="{00000000-0005-0000-0000-0000A3000000}"/>
    <cellStyle name="Style 1" xfId="134" xr:uid="{00000000-0005-0000-0000-0000A4000000}"/>
    <cellStyle name="Title 2" xfId="135" xr:uid="{00000000-0005-0000-0000-0000A5000000}"/>
    <cellStyle name="Total 2" xfId="136" xr:uid="{00000000-0005-0000-0000-0000A6000000}"/>
    <cellStyle name="Warning Text 2" xfId="137" xr:uid="{00000000-0005-0000-0000-0000A7000000}"/>
  </cellStyles>
  <dxfs count="7">
    <dxf>
      <font>
        <strike val="0"/>
        <outline val="0"/>
        <shadow val="0"/>
        <u val="none"/>
        <vertAlign val="baseline"/>
        <sz val="12"/>
        <name val="Arial"/>
        <family val="2"/>
        <scheme val="none"/>
      </font>
    </dxf>
    <dxf>
      <font>
        <strike val="0"/>
        <outline val="0"/>
        <shadow val="0"/>
        <u val="none"/>
        <vertAlign val="baseline"/>
        <sz val="12"/>
        <name val="Arial"/>
        <family val="2"/>
        <scheme val="none"/>
      </font>
      <numFmt numFmtId="0" formatCode="General"/>
      <alignment horizontal="right" vertical="bottom" textRotation="0" wrapText="0" indent="0" justifyLastLine="0" shrinkToFit="0" readingOrder="0"/>
    </dxf>
    <dxf>
      <font>
        <strike val="0"/>
        <outline val="0"/>
        <shadow val="0"/>
        <u val="none"/>
        <vertAlign val="baseline"/>
        <sz val="12"/>
        <name val="Arial"/>
        <family val="2"/>
        <scheme val="none"/>
      </font>
    </dxf>
    <dxf>
      <font>
        <strike val="0"/>
        <outline val="0"/>
        <shadow val="0"/>
        <u val="none"/>
        <vertAlign val="baseline"/>
        <sz val="12"/>
        <name val="Arial"/>
        <family val="2"/>
        <scheme val="none"/>
      </font>
    </dxf>
    <dxf>
      <font>
        <strike val="0"/>
        <outline val="0"/>
        <shadow val="0"/>
        <u val="none"/>
        <vertAlign val="baseline"/>
        <sz val="12"/>
        <name val="Arial"/>
        <family val="2"/>
        <scheme val="none"/>
      </font>
      <numFmt numFmtId="164" formatCode="General_)"/>
    </dxf>
    <dxf>
      <border outline="0">
        <bottom style="thick">
          <color theme="0"/>
        </bottom>
      </border>
    </dxf>
    <dxf>
      <font>
        <b/>
        <i val="0"/>
        <strike val="0"/>
        <condense val="0"/>
        <extend val="0"/>
        <outline val="0"/>
        <shadow val="0"/>
        <u val="none"/>
        <vertAlign val="baseline"/>
        <sz val="12"/>
        <color auto="1"/>
        <name val="Arial"/>
        <family val="2"/>
        <scheme val="none"/>
      </font>
      <numFmt numFmtId="164" formatCode="General_)"/>
      <fill>
        <patternFill patternType="solid">
          <fgColor theme="4"/>
          <bgColor theme="4"/>
        </patternFill>
      </fill>
      <alignment horizontal="left" vertical="bottom" textRotation="0" wrapText="0" indent="0" justifyLastLine="0" shrinkToFit="0" readingOrder="0"/>
      <border diagonalUp="0" diagonalDown="0" outline="0">
        <left style="thin">
          <color theme="0"/>
        </left>
        <right style="thin">
          <color theme="0"/>
        </right>
        <top/>
        <bottom/>
      </border>
    </dxf>
  </dxfs>
  <tableStyles count="0" defaultTableStyle="TableStyleMedium9" defaultPivotStyle="PivotStyleLight16"/>
  <colors>
    <mruColors>
      <color rgb="FFFFFF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microsoft.com/office/2007/relationships/slicerCache" Target="slicerCaches/slicerCache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[FY14-23 Spending Plan Union Pie Chart.xlsx]Salaries by Union!PivotTable1</c:name>
    <c:fmtId val="14"/>
  </c:pivotSource>
  <c:chart>
    <c:title>
      <c:tx>
        <c:rich>
          <a:bodyPr rot="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r>
              <a:rPr lang="en-US" sz="1600" b="1" i="0" u="none" strike="noStrike" baseline="0">
                <a:effectLst/>
              </a:rPr>
              <a:t>Central Connecticut State University </a:t>
            </a:r>
            <a:r>
              <a:rPr lang="en-US" sz="1600">
                <a:solidFill>
                  <a:schemeClr val="accent1">
                    <a:lumMod val="50000"/>
                  </a:schemeClr>
                </a:solidFill>
              </a:rPr>
              <a:t>Salaries by Union and Fringes</a:t>
            </a:r>
          </a:p>
        </c:rich>
      </c:tx>
      <c:layout>
        <c:manualLayout>
          <c:xMode val="edge"/>
          <c:yMode val="edge"/>
          <c:x val="1.0517319802290438E-2"/>
          <c:y val="7.8345505724827878E-3"/>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n-US"/>
        </a:p>
      </c:txPr>
    </c:title>
    <c:autoTitleDeleted val="0"/>
    <c:pivotFmts>
      <c:pivotFmt>
        <c:idx val="0"/>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1"/>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2"/>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3"/>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4"/>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5"/>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6"/>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7"/>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8"/>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9"/>
      </c:pivotFmt>
      <c:pivotFmt>
        <c:idx val="10"/>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11"/>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12"/>
        <c:dLbl>
          <c:idx val="0"/>
          <c:dLblPos val="outEnd"/>
          <c:showLegendKey val="0"/>
          <c:showVal val="1"/>
          <c:showCatName val="1"/>
          <c:showSerName val="0"/>
          <c:showPercent val="1"/>
          <c:showBubbleSize val="0"/>
          <c:separator>
</c:separator>
          <c:extLst>
            <c:ext xmlns:c15="http://schemas.microsoft.com/office/drawing/2012/chart" uri="{CE6537A1-D6FC-4f65-9D91-7224C49458BB}">
              <c15:xForSave val="1"/>
            </c:ext>
          </c:extLst>
        </c:dLbl>
      </c:pivotFmt>
      <c:pivotFmt>
        <c:idx val="13"/>
        <c:dLbl>
          <c:idx val="0"/>
          <c:dLblPos val="outEnd"/>
          <c:showLegendKey val="0"/>
          <c:showVal val="1"/>
          <c:showCatName val="1"/>
          <c:showSerName val="0"/>
          <c:showPercent val="1"/>
          <c:showBubbleSize val="0"/>
          <c:separator>
</c:separator>
          <c:extLst>
            <c:ext xmlns:c15="http://schemas.microsoft.com/office/drawing/2012/chart" uri="{CE6537A1-D6FC-4f65-9D91-7224C49458BB}">
              <c15:xForSave val="1"/>
            </c:ext>
          </c:extLst>
        </c:dLbl>
      </c:pivotFmt>
      <c:pivotFmt>
        <c:idx val="14"/>
        <c:dLbl>
          <c:idx val="0"/>
          <c:dLblPos val="outEnd"/>
          <c:showLegendKey val="0"/>
          <c:showVal val="1"/>
          <c:showCatName val="1"/>
          <c:showSerName val="0"/>
          <c:showPercent val="1"/>
          <c:showBubbleSize val="0"/>
          <c:separator>
</c:separator>
          <c:extLst>
            <c:ext xmlns:c15="http://schemas.microsoft.com/office/drawing/2012/chart" uri="{CE6537A1-D6FC-4f65-9D91-7224C49458BB}">
              <c15:xForSave val="1"/>
            </c:ext>
          </c:extLst>
        </c:dLbl>
      </c:pivotFmt>
      <c:pivotFmt>
        <c:idx val="15"/>
        <c:dLbl>
          <c:idx val="0"/>
          <c:dLblPos val="outEnd"/>
          <c:showLegendKey val="0"/>
          <c:showVal val="1"/>
          <c:showCatName val="1"/>
          <c:showSerName val="0"/>
          <c:showPercent val="1"/>
          <c:showBubbleSize val="0"/>
          <c:separator>
</c:separator>
          <c:extLst>
            <c:ext xmlns:c15="http://schemas.microsoft.com/office/drawing/2012/chart" uri="{CE6537A1-D6FC-4f65-9D91-7224C49458BB}">
              <c15:xForSave val="1"/>
            </c:ext>
          </c:extLst>
        </c:dLbl>
      </c:pivotFmt>
      <c:pivotFmt>
        <c:idx val="16"/>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17"/>
      </c:pivotFmt>
      <c:pivotFmt>
        <c:idx val="18"/>
        <c:dLbl>
          <c:idx val="0"/>
          <c:dLblPos val="outEnd"/>
          <c:showLegendKey val="0"/>
          <c:showVal val="1"/>
          <c:showCatName val="1"/>
          <c:showSerName val="0"/>
          <c:showPercent val="1"/>
          <c:showBubbleSize val="0"/>
          <c:separator>
</c:separator>
          <c:extLst>
            <c:ext xmlns:c15="http://schemas.microsoft.com/office/drawing/2012/chart" uri="{CE6537A1-D6FC-4f65-9D91-7224C49458BB}"/>
          </c:extLst>
        </c:dLbl>
      </c:pivotFmt>
      <c:pivotFmt>
        <c:idx val="19"/>
      </c:pivotFmt>
      <c:pivotFmt>
        <c:idx val="2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1"/>
      </c:pivotFmt>
      <c:pivotFmt>
        <c:idx val="2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Lbl>
          <c:idx val="0"/>
          <c:layout>
            <c:manualLayout>
              <c:x val="6.3930257900472215E-2"/>
              <c:y val="8.3333333333333329E-2"/>
            </c:manualLayout>
          </c:layout>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2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2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2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2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2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Lbl>
          <c:idx val="0"/>
          <c:layout>
            <c:manualLayout>
              <c:x val="0.14298743763899741"/>
              <c:y val="-4.1666666666666664E-2"/>
            </c:manualLayout>
          </c:layout>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2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Lbl>
          <c:idx val="0"/>
          <c:layout>
            <c:manualLayout>
              <c:x val="-5.9047905271383087E-2"/>
              <c:y val="-3.0153543307086625E-2"/>
            </c:manualLayout>
          </c:layout>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3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Lbl>
          <c:idx val="0"/>
          <c:layout>
            <c:manualLayout>
              <c:x val="-0.19255054614722381"/>
              <c:y val="8.37719298245614E-2"/>
            </c:manualLayout>
          </c:layout>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3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Lbl>
          <c:idx val="0"/>
          <c:layout>
            <c:manualLayout>
              <c:x val="-0.11699657390154475"/>
              <c:y val="2.0504429133858287E-2"/>
            </c:manualLayout>
          </c:layout>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3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Lbl>
          <c:idx val="0"/>
          <c:layout>
            <c:manualLayout>
              <c:x val="3.6574622828634967E-2"/>
              <c:y val="-3.6732447506561683E-2"/>
            </c:manualLayout>
          </c:layout>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3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Lbl>
          <c:idx val="0"/>
          <c:layout>
            <c:manualLayout>
              <c:x val="0.2792539184643964"/>
              <c:y val="-6.5154130101968298E-3"/>
            </c:manualLayout>
          </c:layout>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3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Lbl>
          <c:idx val="0"/>
          <c:layout>
            <c:manualLayout>
              <c:x val="0.24885496183206107"/>
              <c:y val="8.3333333333333245E-3"/>
            </c:manualLayout>
          </c:layout>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s>
    <c:plotArea>
      <c:layout/>
      <c:pieChart>
        <c:varyColors val="1"/>
        <c:ser>
          <c:idx val="0"/>
          <c:order val="0"/>
          <c:tx>
            <c:strRef>
              <c:f>'Salaries by Union'!$R$5</c:f>
              <c:strCache>
                <c:ptCount val="1"/>
                <c:pt idx="0">
                  <c:v>Total</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F59-423E-9337-D6E5E8C4863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FF59-423E-9337-D6E5E8C4863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FF59-423E-9337-D6E5E8C4863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4-FF59-423E-9337-D6E5E8C4863B}"/>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FF59-423E-9337-D6E5E8C4863B}"/>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2CCD-4EF1-B48E-72C5A580E440}"/>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E-0833-4DE7-931D-1D12717DDA05}"/>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0833-4DE7-931D-1D12717DDA05}"/>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0833-4DE7-931D-1D12717DDA05}"/>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0-0833-4DE7-931D-1D12717DDA05}"/>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C-0833-4DE7-931D-1D12717DDA05}"/>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6-F86E-4F74-958A-31EE4858E01D}"/>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8-D6A0-41DE-AC10-5B153538579D}"/>
              </c:ext>
            </c:extLst>
          </c:dPt>
          <c:dLbls>
            <c:dLbl>
              <c:idx val="0"/>
              <c:layout>
                <c:manualLayout>
                  <c:x val="6.3930257900472215E-2"/>
                  <c:y val="8.333333333333332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F59-423E-9337-D6E5E8C4863B}"/>
                </c:ext>
              </c:extLst>
            </c:dLbl>
            <c:dLbl>
              <c:idx val="5"/>
              <c:layout>
                <c:manualLayout>
                  <c:x val="-0.19255054614722381"/>
                  <c:y val="8.377192982456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CCD-4EF1-B48E-72C5A580E440}"/>
                </c:ext>
              </c:extLst>
            </c:dLbl>
            <c:dLbl>
              <c:idx val="6"/>
              <c:layout>
                <c:manualLayout>
                  <c:x val="-0.11699657390154475"/>
                  <c:y val="2.050442913385828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0833-4DE7-931D-1D12717DDA05}"/>
                </c:ext>
              </c:extLst>
            </c:dLbl>
            <c:dLbl>
              <c:idx val="7"/>
              <c:layout>
                <c:manualLayout>
                  <c:x val="-5.9047905271383087E-2"/>
                  <c:y val="-3.015354330708662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0833-4DE7-931D-1D12717DDA05}"/>
                </c:ext>
              </c:extLst>
            </c:dLbl>
            <c:dLbl>
              <c:idx val="8"/>
              <c:layout>
                <c:manualLayout>
                  <c:x val="3.6574622828634967E-2"/>
                  <c:y val="-3.67324475065616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833-4DE7-931D-1D12717DDA05}"/>
                </c:ext>
              </c:extLst>
            </c:dLbl>
            <c:dLbl>
              <c:idx val="9"/>
              <c:layout>
                <c:manualLayout>
                  <c:x val="0.14298743763899741"/>
                  <c:y val="-4.166666666666666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0833-4DE7-931D-1D12717DDA05}"/>
                </c:ext>
              </c:extLst>
            </c:dLbl>
            <c:dLbl>
              <c:idx val="10"/>
              <c:layout>
                <c:manualLayout>
                  <c:x val="0.2792539184643964"/>
                  <c:y val="-6.515413010196829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0833-4DE7-931D-1D12717DDA05}"/>
                </c:ext>
              </c:extLst>
            </c:dLbl>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'Salaries by Union'!$Q$6:$Q$17</c:f>
              <c:strCache>
                <c:ptCount val="11"/>
                <c:pt idx="0">
                  <c:v>Fringe Benefits</c:v>
                </c:pt>
                <c:pt idx="1">
                  <c:v>Other Salaries</c:v>
                </c:pt>
                <c:pt idx="2">
                  <c:v>SUOAF-AFSCME Salaries</c:v>
                </c:pt>
                <c:pt idx="3">
                  <c:v>Managerial &amp; Confidential Salaries</c:v>
                </c:pt>
                <c:pt idx="4">
                  <c:v>AAUP Salaries</c:v>
                </c:pt>
                <c:pt idx="5">
                  <c:v>A&amp;R</c:v>
                </c:pt>
                <c:pt idx="6">
                  <c:v>Clerical</c:v>
                </c:pt>
                <c:pt idx="7">
                  <c:v>Eng. &amp; Scientific</c:v>
                </c:pt>
                <c:pt idx="8">
                  <c:v>Maintenance</c:v>
                </c:pt>
                <c:pt idx="9">
                  <c:v>Protective Services</c:v>
                </c:pt>
                <c:pt idx="10">
                  <c:v>PT Lecturers</c:v>
                </c:pt>
              </c:strCache>
            </c:strRef>
          </c:cat>
          <c:val>
            <c:numRef>
              <c:f>'Salaries by Union'!$R$6:$R$17</c:f>
              <c:numCache>
                <c:formatCode>_("$"* #,##0_);_("$"* \(#,##0\);_("$"* "-"_);_(@_)</c:formatCode>
                <c:ptCount val="11"/>
                <c:pt idx="0">
                  <c:v>70530061</c:v>
                </c:pt>
                <c:pt idx="1">
                  <c:v>9425980</c:v>
                </c:pt>
                <c:pt idx="2">
                  <c:v>19693437.000000004</c:v>
                </c:pt>
                <c:pt idx="3">
                  <c:v>5654297.6700000009</c:v>
                </c:pt>
                <c:pt idx="4">
                  <c:v>45010899.269999996</c:v>
                </c:pt>
                <c:pt idx="5">
                  <c:v>294648.01</c:v>
                </c:pt>
                <c:pt idx="6">
                  <c:v>4090819.8699999992</c:v>
                </c:pt>
                <c:pt idx="7">
                  <c:v>208805.45</c:v>
                </c:pt>
                <c:pt idx="8">
                  <c:v>5016140.3399999989</c:v>
                </c:pt>
                <c:pt idx="9">
                  <c:v>1370816.4899999998</c:v>
                </c:pt>
                <c:pt idx="10">
                  <c:v>12121754</c:v>
                </c:pt>
              </c:numCache>
            </c:numRef>
          </c:val>
          <c:extLst>
            <c:ext xmlns:c16="http://schemas.microsoft.com/office/drawing/2014/chart" uri="{C3380CC4-5D6E-409C-BE32-E72D297353CC}">
              <c16:uniqueId val="{00000006-FF59-423E-9337-D6E5E8C4863B}"/>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13493</xdr:colOff>
      <xdr:row>2</xdr:row>
      <xdr:rowOff>34925</xdr:rowOff>
    </xdr:from>
    <xdr:to>
      <xdr:col>15</xdr:col>
      <xdr:colOff>35719</xdr:colOff>
      <xdr:row>34</xdr:row>
      <xdr:rowOff>95250</xdr:rowOff>
    </xdr:to>
    <xdr:graphicFrame macro="">
      <xdr:nvGraphicFramePr>
        <xdr:cNvPr id="8" name="Chart 1">
          <a:extLst>
            <a:ext uri="{FF2B5EF4-FFF2-40B4-BE49-F238E27FC236}">
              <a16:creationId xmlns:a16="http://schemas.microsoft.com/office/drawing/2014/main" id="{AC124FA9-0121-41C3-BC67-8E26E6387C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8059</xdr:colOff>
      <xdr:row>3</xdr:row>
      <xdr:rowOff>3079</xdr:rowOff>
    </xdr:from>
    <xdr:to>
      <xdr:col>3</xdr:col>
      <xdr:colOff>444500</xdr:colOff>
      <xdr:row>5</xdr:row>
      <xdr:rowOff>158750</xdr:rowOff>
    </xdr:to>
    <xdr:grpSp>
      <xdr:nvGrpSpPr>
        <xdr:cNvPr id="7" name="Group 6">
          <a:extLst>
            <a:ext uri="{FF2B5EF4-FFF2-40B4-BE49-F238E27FC236}">
              <a16:creationId xmlns:a16="http://schemas.microsoft.com/office/drawing/2014/main" id="{2490DC23-B7EA-4A2A-A739-BA8FC43EAE97}"/>
            </a:ext>
          </a:extLst>
        </xdr:cNvPr>
        <xdr:cNvGrpSpPr/>
      </xdr:nvGrpSpPr>
      <xdr:grpSpPr>
        <a:xfrm>
          <a:off x="3172111" y="1284027"/>
          <a:ext cx="2221010" cy="527913"/>
          <a:chOff x="4703994" y="1288929"/>
          <a:chExt cx="1667477" cy="758140"/>
        </a:xfrm>
      </xdr:grpSpPr>
      <xdr:sp macro="" textlink="$R$4">
        <xdr:nvSpPr>
          <xdr:cNvPr id="5" name="TextBox 4">
            <a:extLst>
              <a:ext uri="{FF2B5EF4-FFF2-40B4-BE49-F238E27FC236}">
                <a16:creationId xmlns:a16="http://schemas.microsoft.com/office/drawing/2014/main" id="{36903A16-9F38-4340-B69C-918F7E828D99}"/>
              </a:ext>
            </a:extLst>
          </xdr:cNvPr>
          <xdr:cNvSpPr txBox="1"/>
        </xdr:nvSpPr>
        <xdr:spPr>
          <a:xfrm>
            <a:off x="4752221" y="1288929"/>
            <a:ext cx="161925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17DCC3E-6F36-4BD5-952D-487DF13FFAEA}" type="TxLink">
              <a:rPr lang="en-US" sz="1600" b="1" i="0" u="none" strike="noStrike">
                <a:solidFill>
                  <a:schemeClr val="accent1">
                    <a:lumMod val="50000"/>
                  </a:schemeClr>
                </a:solidFill>
                <a:latin typeface="Calibri"/>
                <a:cs typeface="Calibri"/>
              </a:rPr>
              <a:pPr/>
              <a:t>FY 2023</a:t>
            </a:fld>
            <a:endParaRPr lang="en-US" sz="1600" b="1">
              <a:solidFill>
                <a:schemeClr val="accent1">
                  <a:lumMod val="50000"/>
                </a:schemeClr>
              </a:solidFill>
            </a:endParaRPr>
          </a:p>
        </xdr:txBody>
      </xdr:sp>
      <xdr:sp macro="" textlink="$R$20">
        <xdr:nvSpPr>
          <xdr:cNvPr id="14" name="TextBox 13">
            <a:extLst>
              <a:ext uri="{FF2B5EF4-FFF2-40B4-BE49-F238E27FC236}">
                <a16:creationId xmlns:a16="http://schemas.microsoft.com/office/drawing/2014/main" id="{EB039820-0000-4CEF-A441-35A5A8C12B51}"/>
              </a:ext>
            </a:extLst>
          </xdr:cNvPr>
          <xdr:cNvSpPr txBox="1"/>
        </xdr:nvSpPr>
        <xdr:spPr>
          <a:xfrm>
            <a:off x="4703994" y="1656544"/>
            <a:ext cx="161925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33F2BEF-28CF-452A-B88F-30C529C2A876}" type="TxLink">
              <a:rPr lang="en-US" sz="1600" b="1" i="0" u="none" strike="noStrike">
                <a:solidFill>
                  <a:schemeClr val="accent1">
                    <a:lumMod val="50000"/>
                  </a:schemeClr>
                </a:solidFill>
                <a:latin typeface="Calibri"/>
                <a:cs typeface="Calibri"/>
              </a:rPr>
              <a:pPr/>
              <a:t> $173,417,659 </a:t>
            </a:fld>
            <a:endParaRPr lang="en-US" sz="1600" b="1">
              <a:solidFill>
                <a:schemeClr val="accent1">
                  <a:lumMod val="50000"/>
                </a:schemeClr>
              </a:solidFill>
            </a:endParaRPr>
          </a:p>
        </xdr:txBody>
      </xdr:sp>
    </xdr:grpSp>
    <xdr:clientData/>
  </xdr:twoCellAnchor>
  <xdr:twoCellAnchor editAs="oneCell">
    <xdr:from>
      <xdr:col>0</xdr:col>
      <xdr:colOff>125095</xdr:colOff>
      <xdr:row>2</xdr:row>
      <xdr:rowOff>210820</xdr:rowOff>
    </xdr:from>
    <xdr:to>
      <xdr:col>0</xdr:col>
      <xdr:colOff>3039473</xdr:colOff>
      <xdr:row>11</xdr:row>
      <xdr:rowOff>25966</xdr:rowOff>
    </xdr:to>
    <mc:AlternateContent xmlns:mc="http://schemas.openxmlformats.org/markup-compatibility/2006" xmlns:a14="http://schemas.microsoft.com/office/drawing/2010/main">
      <mc:Choice Requires="a14">
        <xdr:graphicFrame macro="">
          <xdr:nvGraphicFramePr>
            <xdr:cNvPr id="2" name="Year 2">
              <a:extLst>
                <a:ext uri="{FF2B5EF4-FFF2-40B4-BE49-F238E27FC236}">
                  <a16:creationId xmlns:a16="http://schemas.microsoft.com/office/drawing/2014/main" id="{2C55D05F-EB24-4121-BCBC-EAD852300D9F}"/>
                </a:ext>
              </a:extLst>
            </xdr:cNvPr>
            <xdr:cNvGraphicFramePr/>
          </xdr:nvGraphicFramePr>
          <xdr:xfrm>
            <a:off x="0" y="0"/>
            <a:ext cx="0" cy="0"/>
          </xdr:xfrm>
          <a:graphic>
            <a:graphicData uri="http://schemas.microsoft.com/office/drawing/2010/slicer">
              <sle:slicer xmlns:sle="http://schemas.microsoft.com/office/drawing/2010/slicer" name="Year 2"/>
            </a:graphicData>
          </a:graphic>
        </xdr:graphicFrame>
      </mc:Choice>
      <mc:Fallback xmlns="">
        <xdr:sp macro="" textlink="">
          <xdr:nvSpPr>
            <xdr:cNvPr id="0" name=""/>
            <xdr:cNvSpPr>
              <a:spLocks noTextEdit="1"/>
            </xdr:cNvSpPr>
          </xdr:nvSpPr>
          <xdr:spPr>
            <a:xfrm>
              <a:off x="121920" y="1051401"/>
              <a:ext cx="2914378" cy="158911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xdr:col>
      <xdr:colOff>111125</xdr:colOff>
      <xdr:row>0</xdr:row>
      <xdr:rowOff>66675</xdr:rowOff>
    </xdr:from>
    <xdr:to>
      <xdr:col>2</xdr:col>
      <xdr:colOff>505877</xdr:colOff>
      <xdr:row>0</xdr:row>
      <xdr:rowOff>583747</xdr:rowOff>
    </xdr:to>
    <xdr:pic>
      <xdr:nvPicPr>
        <xdr:cNvPr id="3" name="Picture 2">
          <a:extLst>
            <a:ext uri="{FF2B5EF4-FFF2-40B4-BE49-F238E27FC236}">
              <a16:creationId xmlns:a16="http://schemas.microsoft.com/office/drawing/2014/main" id="{6C483434-E7D6-41A3-8BD2-060B3B8510F0}"/>
            </a:ext>
          </a:extLst>
        </xdr:cNvPr>
        <xdr:cNvPicPr>
          <a:picLocks noChangeAspect="1"/>
        </xdr:cNvPicPr>
      </xdr:nvPicPr>
      <xdr:blipFill>
        <a:blip xmlns:r="http://schemas.openxmlformats.org/officeDocument/2006/relationships" r:embed="rId2"/>
        <a:stretch>
          <a:fillRect/>
        </a:stretch>
      </xdr:blipFill>
      <xdr:spPr>
        <a:xfrm>
          <a:off x="3282950" y="66675"/>
          <a:ext cx="1687430" cy="51435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0.35764</cdr:x>
      <cdr:y>0.01953</cdr:y>
    </cdr:from>
    <cdr:to>
      <cdr:x>0.69329</cdr:x>
      <cdr:y>0.08854</cdr:y>
    </cdr:to>
    <cdr:sp macro="" textlink="">
      <cdr:nvSpPr>
        <cdr:cNvPr id="2" name="TextBox 1">
          <a:extLst xmlns:a="http://schemas.openxmlformats.org/drawingml/2006/main">
            <a:ext uri="{FF2B5EF4-FFF2-40B4-BE49-F238E27FC236}">
              <a16:creationId xmlns:a16="http://schemas.microsoft.com/office/drawing/2014/main" id="{02B70D09-20CE-4391-B87B-1163C1776B97}"/>
            </a:ext>
          </a:extLst>
        </cdr:cNvPr>
        <cdr:cNvSpPr txBox="1"/>
      </cdr:nvSpPr>
      <cdr:spPr>
        <a:xfrm xmlns:a="http://schemas.openxmlformats.org/drawingml/2006/main">
          <a:off x="2943225" y="142875"/>
          <a:ext cx="2762249" cy="504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ntrata, Ann (Budget)" refreshedDate="45279.397825694447" missingItemsLimit="0" createdVersion="7" refreshedVersion="8" minRefreshableVersion="3" recordCount="241" xr:uid="{A0A848D4-C937-4F68-9120-31C1AD93F0EC}">
  <cacheSource type="worksheet">
    <worksheetSource name="Table5"/>
  </cacheSource>
  <cacheFields count="4">
    <cacheField name="Expenses" numFmtId="0">
      <sharedItems/>
    </cacheField>
    <cacheField name="Category" numFmtId="0">
      <sharedItems count="13">
        <s v="AAUP Salaries"/>
        <s v="Fringe Benefits"/>
        <s v="Managerial &amp; Confidential Salaries"/>
        <s v="Other Expenses"/>
        <s v="A&amp;R"/>
        <s v="Clerical"/>
        <s v="Eng. &amp; Scientific"/>
        <s v="Maintenance"/>
        <s v="Protective Services"/>
        <s v="Other Salaries"/>
        <s v="PT Lecturers"/>
        <s v="SUOAF-AFSCME Salaries"/>
        <s v="State Appropriations - ARPA Deficiency Funding"/>
      </sharedItems>
    </cacheField>
    <cacheField name="Year" numFmtId="0">
      <sharedItems containsSemiMixedTypes="0" containsString="0" containsNumber="1" containsInteger="1" minValue="2014" maxValue="2023" count="10">
        <n v="2014"/>
        <n v="2015"/>
        <n v="2016"/>
        <n v="2017"/>
        <n v="2018"/>
        <n v="2019"/>
        <n v="2020"/>
        <n v="2021"/>
        <n v="2022"/>
        <n v="2023"/>
      </sharedItems>
    </cacheField>
    <cacheField name="Total" numFmtId="43">
      <sharedItems containsString="0" containsBlank="1" containsNumber="1" minValue="74717" maxValue="71905590"/>
    </cacheField>
  </cacheFields>
  <extLst>
    <ext xmlns:x14="http://schemas.microsoft.com/office/spreadsheetml/2009/9/main" uri="{725AE2AE-9491-48be-B2B4-4EB974FC3084}">
      <x14:pivotCacheDefinition pivotCacheId="27145409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1">
  <r>
    <s v="AAUP Salaries"/>
    <x v="0"/>
    <x v="0"/>
    <n v="41176827"/>
  </r>
  <r>
    <s v="Fringe Benefits  "/>
    <x v="1"/>
    <x v="0"/>
    <n v="47055355"/>
  </r>
  <r>
    <s v="Worker's Comp. Recovery"/>
    <x v="1"/>
    <x v="0"/>
    <n v="389151"/>
  </r>
  <r>
    <s v="Managerial/Confidential Prof."/>
    <x v="2"/>
    <x v="0"/>
    <n v="4792337"/>
  </r>
  <r>
    <s v="Institutional Financial Aid"/>
    <x v="3"/>
    <x v="0"/>
    <n v="11184809"/>
  </r>
  <r>
    <s v="Net Transfers"/>
    <x v="3"/>
    <x v="0"/>
    <n v="12527077"/>
  </r>
  <r>
    <s v="Other Expenses"/>
    <x v="3"/>
    <x v="0"/>
    <n v="37639866.18"/>
  </r>
  <r>
    <s v="Utilities"/>
    <x v="3"/>
    <x v="0"/>
    <n v="4860213.8200000012"/>
  </r>
  <r>
    <s v="Waivers"/>
    <x v="3"/>
    <x v="0"/>
    <n v="2286449"/>
  </r>
  <r>
    <s v="A&amp;R"/>
    <x v="4"/>
    <x v="0"/>
    <n v="1040463"/>
  </r>
  <r>
    <s v="Clerical"/>
    <x v="5"/>
    <x v="0"/>
    <n v="5229057"/>
  </r>
  <r>
    <s v="Eng. &amp; Scientific"/>
    <x v="6"/>
    <x v="0"/>
    <n v="74717"/>
  </r>
  <r>
    <s v="Maintenance"/>
    <x v="7"/>
    <x v="0"/>
    <n v="4342767"/>
  </r>
  <r>
    <s v="Protective Services"/>
    <x v="8"/>
    <x v="0"/>
    <n v="1327492"/>
  </r>
  <r>
    <s v="All Other Personal Services"/>
    <x v="9"/>
    <x v="0"/>
    <n v="2663431"/>
  </r>
  <r>
    <s v="Graduate Assistants/Intern"/>
    <x v="9"/>
    <x v="0"/>
    <n v="301772"/>
  </r>
  <r>
    <s v="Lecturers"/>
    <x v="10"/>
    <x v="0"/>
    <n v="9826807"/>
  </r>
  <r>
    <s v="Lecturers (NTL)"/>
    <x v="9"/>
    <x v="0"/>
    <m/>
  </r>
  <r>
    <s v="Other PT"/>
    <x v="9"/>
    <x v="0"/>
    <n v="4080145"/>
  </r>
  <r>
    <s v="Overtime"/>
    <x v="9"/>
    <x v="0"/>
    <n v="556999"/>
  </r>
  <r>
    <s v="Perm PT"/>
    <x v="9"/>
    <x v="0"/>
    <n v="364783"/>
  </r>
  <r>
    <s v="Student Workers"/>
    <x v="9"/>
    <x v="0"/>
    <m/>
  </r>
  <r>
    <s v="University Assistants"/>
    <x v="9"/>
    <x v="0"/>
    <n v="1096292"/>
  </r>
  <r>
    <s v="Administrators (SUOAF)"/>
    <x v="11"/>
    <x v="0"/>
    <n v="15648397"/>
  </r>
  <r>
    <s v="AAUP Salaries"/>
    <x v="0"/>
    <x v="1"/>
    <n v="43392429"/>
  </r>
  <r>
    <s v="Fringe Benefits  "/>
    <x v="1"/>
    <x v="1"/>
    <n v="50985620"/>
  </r>
  <r>
    <s v="Worker's Comp. Recovery"/>
    <x v="1"/>
    <x v="1"/>
    <n v="471411"/>
  </r>
  <r>
    <s v="Managerial/Confidential Prof."/>
    <x v="2"/>
    <x v="1"/>
    <n v="4967262"/>
  </r>
  <r>
    <s v="Institutional Financial Aid"/>
    <x v="3"/>
    <x v="1"/>
    <n v="11217252"/>
  </r>
  <r>
    <s v="Net Transfers"/>
    <x v="3"/>
    <x v="1"/>
    <n v="10490891"/>
  </r>
  <r>
    <s v="Other Expenses"/>
    <x v="3"/>
    <x v="1"/>
    <n v="37254742.379999995"/>
  </r>
  <r>
    <s v="Utilities"/>
    <x v="3"/>
    <x v="1"/>
    <n v="4760061.620000001"/>
  </r>
  <r>
    <s v="Waivers"/>
    <x v="3"/>
    <x v="1"/>
    <n v="2418634"/>
  </r>
  <r>
    <s v="A&amp;R"/>
    <x v="4"/>
    <x v="1"/>
    <n v="949372"/>
  </r>
  <r>
    <s v="Clerical"/>
    <x v="5"/>
    <x v="1"/>
    <n v="5317992"/>
  </r>
  <r>
    <s v="Eng. &amp; Scientific"/>
    <x v="6"/>
    <x v="1"/>
    <n v="100562"/>
  </r>
  <r>
    <s v="Maintenance"/>
    <x v="7"/>
    <x v="1"/>
    <n v="4396390"/>
  </r>
  <r>
    <s v="Protective Services"/>
    <x v="8"/>
    <x v="1"/>
    <n v="1342341"/>
  </r>
  <r>
    <s v="All Other Personal Services"/>
    <x v="9"/>
    <x v="1"/>
    <n v="2421500"/>
  </r>
  <r>
    <s v="Graduate Assistants/Intern"/>
    <x v="9"/>
    <x v="1"/>
    <n v="283855"/>
  </r>
  <r>
    <s v="Lecturers"/>
    <x v="10"/>
    <x v="1"/>
    <n v="10312571"/>
  </r>
  <r>
    <s v="Lecturers (NTL)"/>
    <x v="9"/>
    <x v="1"/>
    <m/>
  </r>
  <r>
    <s v="Other PT"/>
    <x v="9"/>
    <x v="1"/>
    <n v="4420914"/>
  </r>
  <r>
    <s v="Overtime"/>
    <x v="9"/>
    <x v="1"/>
    <n v="696618"/>
  </r>
  <r>
    <s v="Perm PT"/>
    <x v="9"/>
    <x v="1"/>
    <n v="381577"/>
  </r>
  <r>
    <s v="Student Workers"/>
    <x v="9"/>
    <x v="1"/>
    <m/>
  </r>
  <r>
    <s v="University Assistants"/>
    <x v="9"/>
    <x v="1"/>
    <n v="1108068"/>
  </r>
  <r>
    <s v="Administrators (SUOAF)"/>
    <x v="11"/>
    <x v="1"/>
    <n v="17055856"/>
  </r>
  <r>
    <s v="AAUP Salaries"/>
    <x v="0"/>
    <x v="2"/>
    <n v="44958851"/>
  </r>
  <r>
    <s v="Fringe Benefits  "/>
    <x v="1"/>
    <x v="2"/>
    <n v="56628723"/>
  </r>
  <r>
    <s v="Worker's Comp. Recovery"/>
    <x v="1"/>
    <x v="2"/>
    <n v="300572"/>
  </r>
  <r>
    <s v="Managerial/Confidential Prof."/>
    <x v="2"/>
    <x v="2"/>
    <n v="5142230"/>
  </r>
  <r>
    <s v="Institutional Financial Aid"/>
    <x v="3"/>
    <x v="2"/>
    <n v="11491457"/>
  </r>
  <r>
    <s v="Net Transfers"/>
    <x v="3"/>
    <x v="2"/>
    <n v="14526280.169999987"/>
  </r>
  <r>
    <s v="Other Expenses"/>
    <x v="3"/>
    <x v="2"/>
    <n v="39484157.840000004"/>
  </r>
  <r>
    <s v="Utilities"/>
    <x v="3"/>
    <x v="2"/>
    <n v="4716728.16"/>
  </r>
  <r>
    <s v="Waivers"/>
    <x v="3"/>
    <x v="2"/>
    <n v="2638712"/>
  </r>
  <r>
    <s v="A&amp;R"/>
    <x v="4"/>
    <x v="2"/>
    <n v="1056258"/>
  </r>
  <r>
    <s v="Clerical"/>
    <x v="5"/>
    <x v="2"/>
    <n v="5658115"/>
  </r>
  <r>
    <s v="Eng. &amp; Scientific"/>
    <x v="6"/>
    <x v="2"/>
    <n v="166744"/>
  </r>
  <r>
    <s v="Maintenance"/>
    <x v="7"/>
    <x v="2"/>
    <n v="4765787"/>
  </r>
  <r>
    <s v="Protective Services"/>
    <x v="8"/>
    <x v="2"/>
    <n v="1385502"/>
  </r>
  <r>
    <s v="All Other Personal Services"/>
    <x v="9"/>
    <x v="2"/>
    <n v="2930733"/>
  </r>
  <r>
    <s v="Graduate Assistants/Intern"/>
    <x v="9"/>
    <x v="2"/>
    <n v="295006"/>
  </r>
  <r>
    <s v="Lecturers"/>
    <x v="10"/>
    <x v="2"/>
    <n v="10914028"/>
  </r>
  <r>
    <s v="Lecturers (NTL)"/>
    <x v="9"/>
    <x v="2"/>
    <m/>
  </r>
  <r>
    <s v="Other PT"/>
    <x v="9"/>
    <x v="2"/>
    <n v="4898038"/>
  </r>
  <r>
    <s v="Overtime"/>
    <x v="9"/>
    <x v="2"/>
    <n v="735953"/>
  </r>
  <r>
    <s v="Perm PT"/>
    <x v="9"/>
    <x v="2"/>
    <n v="473483"/>
  </r>
  <r>
    <s v="Student Workers"/>
    <x v="9"/>
    <x v="2"/>
    <m/>
  </r>
  <r>
    <s v="University Assistants"/>
    <x v="9"/>
    <x v="2"/>
    <n v="1033817"/>
  </r>
  <r>
    <s v="Administrators (SUOAF)"/>
    <x v="11"/>
    <x v="2"/>
    <n v="17966625"/>
  </r>
  <r>
    <s v="AAUP Salaries"/>
    <x v="0"/>
    <x v="3"/>
    <n v="44694060"/>
  </r>
  <r>
    <s v="Fringe Benefits  "/>
    <x v="1"/>
    <x v="3"/>
    <n v="56491790"/>
  </r>
  <r>
    <s v="Worker's Comp. Recovery"/>
    <x v="1"/>
    <x v="3"/>
    <n v="295890"/>
  </r>
  <r>
    <s v="Managerial/Confidential Prof."/>
    <x v="2"/>
    <x v="3"/>
    <n v="5003945"/>
  </r>
  <r>
    <s v="Institutional Financial Aid"/>
    <x v="3"/>
    <x v="3"/>
    <n v="12507651"/>
  </r>
  <r>
    <s v="Net Transfers"/>
    <x v="3"/>
    <x v="3"/>
    <n v="13896017"/>
  </r>
  <r>
    <s v="Other Expenses"/>
    <x v="3"/>
    <x v="3"/>
    <n v="39361060.920000002"/>
  </r>
  <r>
    <s v="Utilities"/>
    <x v="3"/>
    <x v="3"/>
    <n v="5271515.0799999982"/>
  </r>
  <r>
    <s v="Waivers"/>
    <x v="3"/>
    <x v="3"/>
    <n v="2716611"/>
  </r>
  <r>
    <s v="A&amp;R"/>
    <x v="4"/>
    <x v="3"/>
    <n v="980092"/>
  </r>
  <r>
    <s v="Clerical"/>
    <x v="5"/>
    <x v="3"/>
    <n v="5512909"/>
  </r>
  <r>
    <s v="Eng. &amp; Scientific"/>
    <x v="6"/>
    <x v="3"/>
    <n v="166566"/>
  </r>
  <r>
    <s v="Maintenance"/>
    <x v="7"/>
    <x v="3"/>
    <n v="4359350"/>
  </r>
  <r>
    <s v="Protective Services"/>
    <x v="8"/>
    <x v="3"/>
    <n v="1291579"/>
  </r>
  <r>
    <s v="All Other Personal Services"/>
    <x v="9"/>
    <x v="3"/>
    <n v="3075653"/>
  </r>
  <r>
    <s v="Graduate Assistants/Intern"/>
    <x v="9"/>
    <x v="3"/>
    <n v="250262"/>
  </r>
  <r>
    <s v="Lecturers"/>
    <x v="10"/>
    <x v="3"/>
    <n v="10433589"/>
  </r>
  <r>
    <s v="Lecturers (NTL)"/>
    <x v="9"/>
    <x v="3"/>
    <m/>
  </r>
  <r>
    <s v="Other PT"/>
    <x v="9"/>
    <x v="3"/>
    <n v="4509258"/>
  </r>
  <r>
    <s v="Overtime"/>
    <x v="9"/>
    <x v="3"/>
    <n v="665022"/>
  </r>
  <r>
    <s v="Perm PT"/>
    <x v="9"/>
    <x v="3"/>
    <n v="433918"/>
  </r>
  <r>
    <s v="Student Workers"/>
    <x v="9"/>
    <x v="3"/>
    <m/>
  </r>
  <r>
    <s v="University Assistants"/>
    <x v="9"/>
    <x v="3"/>
    <n v="893913"/>
  </r>
  <r>
    <s v="Administrators (SUOAF)"/>
    <x v="11"/>
    <x v="3"/>
    <n v="17846430"/>
  </r>
  <r>
    <s v="AAUP Salaries"/>
    <x v="0"/>
    <x v="4"/>
    <n v="44433902"/>
  </r>
  <r>
    <s v="Fringe Benefits  "/>
    <x v="1"/>
    <x v="4"/>
    <n v="57767005"/>
  </r>
  <r>
    <s v="Worker's Comp. Recovery"/>
    <x v="1"/>
    <x v="4"/>
    <n v="285328"/>
  </r>
  <r>
    <s v="Managerial/Confidential Prof."/>
    <x v="2"/>
    <x v="4"/>
    <n v="4668664"/>
  </r>
  <r>
    <s v="Institutional Financial Aid"/>
    <x v="3"/>
    <x v="4"/>
    <n v="12926960"/>
  </r>
  <r>
    <s v="Net Transfers"/>
    <x v="3"/>
    <x v="4"/>
    <n v="14254599"/>
  </r>
  <r>
    <s v="Other Expenses"/>
    <x v="3"/>
    <x v="4"/>
    <n v="39034839"/>
  </r>
  <r>
    <s v="Utilities"/>
    <x v="3"/>
    <x v="4"/>
    <n v="5325607"/>
  </r>
  <r>
    <s v="Waivers"/>
    <x v="3"/>
    <x v="4"/>
    <n v="2797943"/>
  </r>
  <r>
    <s v="A&amp;R"/>
    <x v="4"/>
    <x v="4"/>
    <n v="934157"/>
  </r>
  <r>
    <s v="Clerical"/>
    <x v="5"/>
    <x v="4"/>
    <n v="5205914"/>
  </r>
  <r>
    <s v="Eng. &amp; Scientific"/>
    <x v="6"/>
    <x v="4"/>
    <n v="178360"/>
  </r>
  <r>
    <s v="Maintenance"/>
    <x v="7"/>
    <x v="4"/>
    <n v="4015936"/>
  </r>
  <r>
    <s v="Protective Services"/>
    <x v="8"/>
    <x v="4"/>
    <n v="1193411"/>
  </r>
  <r>
    <s v="All Other Personal Services"/>
    <x v="9"/>
    <x v="4"/>
    <n v="3593657"/>
  </r>
  <r>
    <s v="Graduate Assistants/Intern"/>
    <x v="9"/>
    <x v="4"/>
    <n v="557176"/>
  </r>
  <r>
    <s v="Lecturers"/>
    <x v="10"/>
    <x v="4"/>
    <n v="11085982"/>
  </r>
  <r>
    <s v="Lecturers (NTL)"/>
    <x v="9"/>
    <x v="4"/>
    <n v="1513437"/>
  </r>
  <r>
    <s v="Other PT"/>
    <x v="9"/>
    <x v="4"/>
    <n v="690735"/>
  </r>
  <r>
    <s v="Overtime"/>
    <x v="9"/>
    <x v="4"/>
    <n v="665554"/>
  </r>
  <r>
    <s v="Perm PT"/>
    <x v="9"/>
    <x v="4"/>
    <n v="470994"/>
  </r>
  <r>
    <s v="Student Workers"/>
    <x v="9"/>
    <x v="4"/>
    <n v="2560099"/>
  </r>
  <r>
    <s v="University Assistants"/>
    <x v="9"/>
    <x v="4"/>
    <n v="839918"/>
  </r>
  <r>
    <s v="Administrators (SUOAF)"/>
    <x v="11"/>
    <x v="4"/>
    <n v="16669603"/>
  </r>
  <r>
    <s v="AAUP Salaries"/>
    <x v="0"/>
    <x v="5"/>
    <n v="44355112"/>
  </r>
  <r>
    <s v="Fringe Benefits  "/>
    <x v="1"/>
    <x v="5"/>
    <n v="63622427"/>
  </r>
  <r>
    <s v="Worker's Comp. Recovery"/>
    <x v="1"/>
    <x v="5"/>
    <n v="273457"/>
  </r>
  <r>
    <s v="Managerial/Confidential Prof."/>
    <x v="2"/>
    <x v="5"/>
    <n v="4811863"/>
  </r>
  <r>
    <s v="Institutional Financial Aid"/>
    <x v="3"/>
    <x v="5"/>
    <n v="13466700"/>
  </r>
  <r>
    <s v="Net Transfers"/>
    <x v="3"/>
    <x v="5"/>
    <n v="18208627"/>
  </r>
  <r>
    <s v="Other Expenses"/>
    <x v="3"/>
    <x v="5"/>
    <n v="38971427"/>
  </r>
  <r>
    <s v="Utilities"/>
    <x v="3"/>
    <x v="5"/>
    <n v="5406520"/>
  </r>
  <r>
    <s v="Waivers"/>
    <x v="3"/>
    <x v="5"/>
    <n v="3075941"/>
  </r>
  <r>
    <s v="A&amp;R"/>
    <x v="4"/>
    <x v="5"/>
    <n v="897086"/>
  </r>
  <r>
    <s v="Clerical"/>
    <x v="5"/>
    <x v="5"/>
    <n v="4811677"/>
  </r>
  <r>
    <s v="Eng. &amp; Scientific"/>
    <x v="6"/>
    <x v="5"/>
    <n v="169564"/>
  </r>
  <r>
    <s v="Maintenance"/>
    <x v="7"/>
    <x v="5"/>
    <n v="4157458"/>
  </r>
  <r>
    <s v="Protective Services"/>
    <x v="8"/>
    <x v="5"/>
    <n v="1145990"/>
  </r>
  <r>
    <s v="All Other Personal Services"/>
    <x v="9"/>
    <x v="5"/>
    <n v="4850638"/>
  </r>
  <r>
    <s v="Graduate Assistants/Intern"/>
    <x v="9"/>
    <x v="5"/>
    <n v="573714"/>
  </r>
  <r>
    <s v="Lecturers"/>
    <x v="10"/>
    <x v="5"/>
    <n v="11563642"/>
  </r>
  <r>
    <s v="Lecturers (NTL)"/>
    <x v="9"/>
    <x v="5"/>
    <n v="1358140"/>
  </r>
  <r>
    <s v="Other PT"/>
    <x v="9"/>
    <x v="5"/>
    <n v="682636"/>
  </r>
  <r>
    <s v="Overtime"/>
    <x v="9"/>
    <x v="5"/>
    <n v="909238"/>
  </r>
  <r>
    <s v="Perm PT"/>
    <x v="9"/>
    <x v="5"/>
    <n v="359273"/>
  </r>
  <r>
    <s v="Student Workers"/>
    <x v="9"/>
    <x v="5"/>
    <n v="2555826"/>
  </r>
  <r>
    <s v="University Assistants"/>
    <x v="9"/>
    <x v="5"/>
    <n v="954593"/>
  </r>
  <r>
    <s v="Administrators (SUOAF)"/>
    <x v="11"/>
    <x v="5"/>
    <n v="17209707"/>
  </r>
  <r>
    <s v="AAUP Salaries"/>
    <x v="0"/>
    <x v="6"/>
    <n v="45230003"/>
  </r>
  <r>
    <s v="Fringe Benefits  "/>
    <x v="1"/>
    <x v="6"/>
    <n v="66048330"/>
  </r>
  <r>
    <s v="Worker's Comp. Recovery"/>
    <x v="1"/>
    <x v="6"/>
    <n v="312325"/>
  </r>
  <r>
    <s v="Managerial/Confidential Prof."/>
    <x v="2"/>
    <x v="6"/>
    <n v="5552752"/>
  </r>
  <r>
    <s v="Institutional Financial Aid"/>
    <x v="3"/>
    <x v="6"/>
    <n v="14073455"/>
  </r>
  <r>
    <s v="Net Transfers"/>
    <x v="3"/>
    <x v="6"/>
    <n v="12964070"/>
  </r>
  <r>
    <s v="Other Expenses"/>
    <x v="3"/>
    <x v="6"/>
    <n v="31648515"/>
  </r>
  <r>
    <s v="Utilities"/>
    <x v="3"/>
    <x v="6"/>
    <n v="4969032"/>
  </r>
  <r>
    <s v="Waivers"/>
    <x v="3"/>
    <x v="6"/>
    <n v="2845972"/>
  </r>
  <r>
    <s v="A&amp;R"/>
    <x v="4"/>
    <x v="6"/>
    <n v="917100"/>
  </r>
  <r>
    <s v="Clerical"/>
    <x v="5"/>
    <x v="6"/>
    <n v="4895262"/>
  </r>
  <r>
    <s v="Eng. &amp; Scientific"/>
    <x v="6"/>
    <x v="6"/>
    <n v="180473"/>
  </r>
  <r>
    <s v="Maintenance"/>
    <x v="7"/>
    <x v="6"/>
    <n v="4766061"/>
  </r>
  <r>
    <s v="Protective Services"/>
    <x v="8"/>
    <x v="6"/>
    <n v="1312752"/>
  </r>
  <r>
    <s v="All Other Personal Services"/>
    <x v="9"/>
    <x v="6"/>
    <n v="2485744"/>
  </r>
  <r>
    <s v="Graduate Assistants/Intern"/>
    <x v="9"/>
    <x v="6"/>
    <n v="608841"/>
  </r>
  <r>
    <s v="Lecturers"/>
    <x v="10"/>
    <x v="6"/>
    <n v="12121250"/>
  </r>
  <r>
    <s v="Lecturers (NTL)"/>
    <x v="9"/>
    <x v="6"/>
    <n v="1161631"/>
  </r>
  <r>
    <s v="Other PT"/>
    <x v="9"/>
    <x v="6"/>
    <n v="737130"/>
  </r>
  <r>
    <s v="Overtime"/>
    <x v="9"/>
    <x v="6"/>
    <n v="498807"/>
  </r>
  <r>
    <s v="Perm PT"/>
    <x v="9"/>
    <x v="6"/>
    <n v="280998"/>
  </r>
  <r>
    <s v="Student Workers"/>
    <x v="9"/>
    <x v="6"/>
    <n v="2460565"/>
  </r>
  <r>
    <s v="University Assistants"/>
    <x v="9"/>
    <x v="6"/>
    <n v="970984"/>
  </r>
  <r>
    <s v="Administrators (SUOAF)"/>
    <x v="11"/>
    <x v="6"/>
    <n v="18164379"/>
  </r>
  <r>
    <s v="AAUP Salaries"/>
    <x v="0"/>
    <x v="7"/>
    <n v="45831711"/>
  </r>
  <r>
    <s v="Fringe Benefits  "/>
    <x v="1"/>
    <x v="7"/>
    <n v="69374260"/>
  </r>
  <r>
    <s v="Worker's Comp. Recovery"/>
    <x v="1"/>
    <x v="7"/>
    <n v="281400"/>
  </r>
  <r>
    <s v="Managerial/Confidential Prof."/>
    <x v="2"/>
    <x v="7"/>
    <n v="5746609"/>
  </r>
  <r>
    <s v="Institutional Financial Aid"/>
    <x v="3"/>
    <x v="7"/>
    <n v="14062604"/>
  </r>
  <r>
    <s v="Net Transfers"/>
    <x v="3"/>
    <x v="7"/>
    <n v="894309.58000001311"/>
  </r>
  <r>
    <s v="Other Expenses"/>
    <x v="3"/>
    <x v="7"/>
    <n v="29698028"/>
  </r>
  <r>
    <s v="Utilities"/>
    <x v="3"/>
    <x v="7"/>
    <n v="5223008"/>
  </r>
  <r>
    <s v="Waivers"/>
    <x v="3"/>
    <x v="7"/>
    <n v="2431457"/>
  </r>
  <r>
    <s v="A&amp;R"/>
    <x v="4"/>
    <x v="7"/>
    <n v="800254"/>
  </r>
  <r>
    <s v="Clerical"/>
    <x v="5"/>
    <x v="7"/>
    <n v="4752676"/>
  </r>
  <r>
    <s v="Eng. &amp; Scientific"/>
    <x v="6"/>
    <x v="7"/>
    <n v="189216"/>
  </r>
  <r>
    <s v="Maintenance"/>
    <x v="7"/>
    <x v="7"/>
    <n v="4807886"/>
  </r>
  <r>
    <s v="Protective Services"/>
    <x v="8"/>
    <x v="7"/>
    <n v="264647"/>
  </r>
  <r>
    <s v="All Other Personal Services"/>
    <x v="9"/>
    <x v="7"/>
    <n v="4008618"/>
  </r>
  <r>
    <s v="Graduate Assistants/Intern"/>
    <x v="9"/>
    <x v="7"/>
    <n v="498992"/>
  </r>
  <r>
    <s v="Lecturers"/>
    <x v="10"/>
    <x v="7"/>
    <n v="10540675"/>
  </r>
  <r>
    <s v="Lecturers (NTL)"/>
    <x v="9"/>
    <x v="7"/>
    <n v="937355"/>
  </r>
  <r>
    <s v="Other PT"/>
    <x v="9"/>
    <x v="7"/>
    <n v="610940"/>
  </r>
  <r>
    <s v="Overtime"/>
    <x v="9"/>
    <x v="7"/>
    <n v="436250"/>
  </r>
  <r>
    <s v="Perm PT"/>
    <x v="9"/>
    <x v="7"/>
    <n v="351773"/>
  </r>
  <r>
    <s v="Student Workers"/>
    <x v="9"/>
    <x v="7"/>
    <n v="1085461"/>
  </r>
  <r>
    <s v="University Assistants"/>
    <x v="9"/>
    <x v="7"/>
    <n v="814441"/>
  </r>
  <r>
    <s v="Administrators (SUOAF)"/>
    <x v="11"/>
    <x v="7"/>
    <n v="19433966"/>
  </r>
  <r>
    <s v="AAUP Salaries"/>
    <x v="0"/>
    <x v="8"/>
    <n v="48097567"/>
  </r>
  <r>
    <s v="Fringe Benefits  "/>
    <x v="1"/>
    <x v="8"/>
    <n v="71905590"/>
  </r>
  <r>
    <s v="Worker's Comp. Recovery"/>
    <x v="1"/>
    <x v="8"/>
    <n v="255095"/>
  </r>
  <r>
    <s v="Managerial/Confidential Prof."/>
    <x v="2"/>
    <x v="8"/>
    <n v="5687855"/>
  </r>
  <r>
    <s v="Institutional Financial Aid"/>
    <x v="3"/>
    <x v="8"/>
    <n v="14208726"/>
  </r>
  <r>
    <s v="Net Transfers"/>
    <x v="3"/>
    <x v="8"/>
    <n v="8508191"/>
  </r>
  <r>
    <s v="Other Expenses"/>
    <x v="3"/>
    <x v="8"/>
    <n v="32773621"/>
  </r>
  <r>
    <s v="Utilities"/>
    <x v="3"/>
    <x v="8"/>
    <n v="7052787"/>
  </r>
  <r>
    <s v="Waivers"/>
    <x v="3"/>
    <x v="8"/>
    <n v="2379786"/>
  </r>
  <r>
    <s v="A&amp;R"/>
    <x v="4"/>
    <x v="8"/>
    <n v="486403"/>
  </r>
  <r>
    <s v="Clerical"/>
    <x v="5"/>
    <x v="8"/>
    <n v="4433747"/>
  </r>
  <r>
    <s v="Eng. &amp; Scientific"/>
    <x v="6"/>
    <x v="8"/>
    <n v="204948"/>
  </r>
  <r>
    <s v="Maintenance"/>
    <x v="7"/>
    <x v="8"/>
    <n v="5071093"/>
  </r>
  <r>
    <s v="Protective Services"/>
    <x v="8"/>
    <x v="8"/>
    <n v="1270174"/>
  </r>
  <r>
    <s v="All Other Personal Services"/>
    <x v="9"/>
    <x v="8"/>
    <n v="5631358"/>
  </r>
  <r>
    <s v="Graduate Assistants/Intern"/>
    <x v="9"/>
    <x v="8"/>
    <n v="524952"/>
  </r>
  <r>
    <s v="Lecturers"/>
    <x v="10"/>
    <x v="8"/>
    <n v="11007324"/>
  </r>
  <r>
    <s v="Lecturers (NTL)"/>
    <x v="9"/>
    <x v="8"/>
    <n v="1084778"/>
  </r>
  <r>
    <s v="Other PT"/>
    <x v="9"/>
    <x v="8"/>
    <n v="781436"/>
  </r>
  <r>
    <s v="Overtime"/>
    <x v="9"/>
    <x v="8"/>
    <n v="623882"/>
  </r>
  <r>
    <s v="Perm PT"/>
    <x v="9"/>
    <x v="8"/>
    <n v="604098"/>
  </r>
  <r>
    <s v="Student Workers"/>
    <x v="9"/>
    <x v="8"/>
    <n v="1851752"/>
  </r>
  <r>
    <s v="University Assistants"/>
    <x v="9"/>
    <x v="8"/>
    <n v="618788"/>
  </r>
  <r>
    <s v="Administrators (SUOAF)"/>
    <x v="11"/>
    <x v="8"/>
    <n v="19705422"/>
  </r>
  <r>
    <s v="AAUP Salaries"/>
    <x v="0"/>
    <x v="9"/>
    <n v="45010899.269999996"/>
  </r>
  <r>
    <s v="Fringe Benefits  "/>
    <x v="1"/>
    <x v="9"/>
    <n v="70298759"/>
  </r>
  <r>
    <s v="Worker's Comp. Recovery"/>
    <x v="1"/>
    <x v="9"/>
    <n v="231302"/>
  </r>
  <r>
    <s v="Managerial/Confidential Prof."/>
    <x v="2"/>
    <x v="9"/>
    <n v="5654297.6700000009"/>
  </r>
  <r>
    <s v="Institutional Financial Aid"/>
    <x v="3"/>
    <x v="9"/>
    <n v="14936332"/>
  </r>
  <r>
    <s v="Net Transfers"/>
    <x v="3"/>
    <x v="9"/>
    <n v="15211027"/>
  </r>
  <r>
    <s v="Other Expenses"/>
    <x v="3"/>
    <x v="9"/>
    <n v="44078728"/>
  </r>
  <r>
    <s v="Utilities"/>
    <x v="3"/>
    <x v="9"/>
    <n v="5266810"/>
  </r>
  <r>
    <s v="Waivers"/>
    <x v="3"/>
    <x v="9"/>
    <n v="2595966"/>
  </r>
  <r>
    <s v="A&amp;R"/>
    <x v="4"/>
    <x v="9"/>
    <n v="294648.01"/>
  </r>
  <r>
    <s v="Clerical"/>
    <x v="5"/>
    <x v="9"/>
    <n v="4090819.8699999992"/>
  </r>
  <r>
    <s v="Eng. &amp; Scientific"/>
    <x v="6"/>
    <x v="9"/>
    <n v="208805.45"/>
  </r>
  <r>
    <s v="Maintenance"/>
    <x v="7"/>
    <x v="9"/>
    <n v="5016140.3399999989"/>
  </r>
  <r>
    <s v="Protective Services"/>
    <x v="8"/>
    <x v="9"/>
    <n v="1370816.4899999998"/>
  </r>
  <r>
    <s v="All Other Personal Services"/>
    <x v="9"/>
    <x v="9"/>
    <n v="2473180"/>
  </r>
  <r>
    <s v="Graduate Assistants/Intern"/>
    <x v="9"/>
    <x v="9"/>
    <n v="474899"/>
  </r>
  <r>
    <s v="Lecturers"/>
    <x v="10"/>
    <x v="9"/>
    <n v="12121754"/>
  </r>
  <r>
    <s v="Lecturers (NTL)"/>
    <x v="9"/>
    <x v="9"/>
    <n v="1040089"/>
  </r>
  <r>
    <s v="Other PT"/>
    <x v="9"/>
    <x v="9"/>
    <n v="1121720"/>
  </r>
  <r>
    <s v="Overtime"/>
    <x v="9"/>
    <x v="9"/>
    <n v="673538"/>
  </r>
  <r>
    <s v="Perm PT"/>
    <x v="9"/>
    <x v="9"/>
    <n v="257647"/>
  </r>
  <r>
    <s v="Student Workers"/>
    <x v="9"/>
    <x v="9"/>
    <n v="2669481"/>
  </r>
  <r>
    <s v="University Assistants"/>
    <x v="9"/>
    <x v="9"/>
    <n v="715426"/>
  </r>
  <r>
    <s v="Administrators (SUOAF)"/>
    <x v="11"/>
    <x v="9"/>
    <n v="19693437.000000004"/>
  </r>
  <r>
    <s v="State Appropriations - One Time Funding"/>
    <x v="12"/>
    <x v="9"/>
    <n v="50438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7CBA032-D47A-4426-B36D-C141563D82A1}" name="PivotTable1" cacheId="0" applyNumberFormats="0" applyBorderFormats="0" applyFontFormats="0" applyPatternFormats="0" applyAlignmentFormats="0" applyWidthHeightFormats="1" dataCaption="Values" updatedVersion="8" minRefreshableVersion="3" itemPrintTitles="1" createdVersion="7" indent="0" outline="1" outlineData="1" multipleFieldFilters="0" chartFormat="16" rowHeaderCaption="Union ">
  <location ref="Q5:R17" firstHeaderRow="1" firstDataRow="1" firstDataCol="1" rowPageCount="1" colPageCount="1"/>
  <pivotFields count="4">
    <pivotField showAll="0"/>
    <pivotField axis="axisRow" showAll="0">
      <items count="14">
        <item x="1"/>
        <item h="1" x="3"/>
        <item x="9"/>
        <item x="11"/>
        <item x="2"/>
        <item x="0"/>
        <item x="4"/>
        <item x="5"/>
        <item x="6"/>
        <item x="7"/>
        <item x="8"/>
        <item x="10"/>
        <item h="1" x="12"/>
        <item t="default"/>
      </items>
    </pivotField>
    <pivotField axis="axisPage" numFmtId="164" multipleItemSelectionAllowed="1" showAll="0">
      <items count="11">
        <item h="1" x="7"/>
        <item h="1" x="0"/>
        <item h="1" x="1"/>
        <item h="1" x="2"/>
        <item h="1" x="3"/>
        <item h="1" x="4"/>
        <item h="1" x="5"/>
        <item h="1" x="6"/>
        <item h="1" x="8"/>
        <item x="9"/>
        <item t="default"/>
      </items>
    </pivotField>
    <pivotField dataField="1" numFmtId="44" showAll="0"/>
  </pivotFields>
  <rowFields count="1">
    <field x="1"/>
  </rowFields>
  <rowItems count="12">
    <i>
      <x/>
    </i>
    <i>
      <x v="2"/>
    </i>
    <i>
      <x v="3"/>
    </i>
    <i>
      <x v="4"/>
    </i>
    <i>
      <x v="5"/>
    </i>
    <i>
      <x v="6"/>
    </i>
    <i>
      <x v="7"/>
    </i>
    <i>
      <x v="8"/>
    </i>
    <i>
      <x v="9"/>
    </i>
    <i>
      <x v="10"/>
    </i>
    <i>
      <x v="11"/>
    </i>
    <i t="grand">
      <x/>
    </i>
  </rowItems>
  <colItems count="1">
    <i/>
  </colItems>
  <pageFields count="1">
    <pageField fld="2" hier="-1"/>
  </pageFields>
  <dataFields count="1">
    <dataField name=" Total" fld="3" baseField="0" baseItem="11" numFmtId="42"/>
  </dataFields>
  <chartFormats count="19">
    <chartFormat chart="1" format="16" series="1">
      <pivotArea type="data" outline="0" fieldPosition="0">
        <references count="1">
          <reference field="4294967294" count="1" selected="0">
            <x v="0"/>
          </reference>
        </references>
      </pivotArea>
    </chartFormat>
    <chartFormat chart="2" format="22" series="1">
      <pivotArea type="data" outline="0" fieldPosition="0">
        <references count="1">
          <reference field="4294967294" count="1" selected="0">
            <x v="0"/>
          </reference>
        </references>
      </pivotArea>
    </chartFormat>
    <chartFormat chart="5" format="18" series="1">
      <pivotArea type="data" outline="0" fieldPosition="0">
        <references count="1">
          <reference field="4294967294" count="1" selected="0">
            <x v="0"/>
          </reference>
        </references>
      </pivotArea>
    </chartFormat>
    <chartFormat chart="11" format="22" series="1">
      <pivotArea type="data" outline="0" fieldPosition="0">
        <references count="1">
          <reference field="4294967294" count="1" selected="0">
            <x v="0"/>
          </reference>
        </references>
      </pivotArea>
    </chartFormat>
    <chartFormat chart="13" format="18" series="1">
      <pivotArea type="data" outline="0" fieldPosition="0">
        <references count="1">
          <reference field="4294967294" count="1" selected="0">
            <x v="0"/>
          </reference>
        </references>
      </pivotArea>
    </chartFormat>
    <chartFormat chart="14" format="20" series="1">
      <pivotArea type="data" outline="0" fieldPosition="0">
        <references count="1">
          <reference field="4294967294" count="1" selected="0">
            <x v="0"/>
          </reference>
        </references>
      </pivotArea>
    </chartFormat>
    <chartFormat chart="14" format="22">
      <pivotArea type="data" outline="0" fieldPosition="0">
        <references count="2">
          <reference field="4294967294" count="1" selected="0">
            <x v="0"/>
          </reference>
          <reference field="1" count="1" selected="0">
            <x v="0"/>
          </reference>
        </references>
      </pivotArea>
    </chartFormat>
    <chartFormat chart="14" format="23">
      <pivotArea type="data" outline="0" fieldPosition="0">
        <references count="2">
          <reference field="4294967294" count="1" selected="0">
            <x v="0"/>
          </reference>
          <reference field="1" count="1" selected="0">
            <x v="1"/>
          </reference>
        </references>
      </pivotArea>
    </chartFormat>
    <chartFormat chart="14" format="24">
      <pivotArea type="data" outline="0" fieldPosition="0">
        <references count="2">
          <reference field="4294967294" count="1" selected="0">
            <x v="0"/>
          </reference>
          <reference field="1" count="1" selected="0">
            <x v="2"/>
          </reference>
        </references>
      </pivotArea>
    </chartFormat>
    <chartFormat chart="14" format="25">
      <pivotArea type="data" outline="0" fieldPosition="0">
        <references count="2">
          <reference field="4294967294" count="1" selected="0">
            <x v="0"/>
          </reference>
          <reference field="1" count="1" selected="0">
            <x v="3"/>
          </reference>
        </references>
      </pivotArea>
    </chartFormat>
    <chartFormat chart="14" format="26">
      <pivotArea type="data" outline="0" fieldPosition="0">
        <references count="2">
          <reference field="4294967294" count="1" selected="0">
            <x v="0"/>
          </reference>
          <reference field="1" count="1" selected="0">
            <x v="4"/>
          </reference>
        </references>
      </pivotArea>
    </chartFormat>
    <chartFormat chart="14" format="27">
      <pivotArea type="data" outline="0" fieldPosition="0">
        <references count="2">
          <reference field="4294967294" count="1" selected="0">
            <x v="0"/>
          </reference>
          <reference field="1" count="1" selected="0">
            <x v="5"/>
          </reference>
        </references>
      </pivotArea>
    </chartFormat>
    <chartFormat chart="14" format="28">
      <pivotArea type="data" outline="0" fieldPosition="0">
        <references count="2">
          <reference field="4294967294" count="1" selected="0">
            <x v="0"/>
          </reference>
          <reference field="1" count="1" selected="0">
            <x v="10"/>
          </reference>
        </references>
      </pivotArea>
    </chartFormat>
    <chartFormat chart="14" format="29">
      <pivotArea type="data" outline="0" fieldPosition="0">
        <references count="2">
          <reference field="4294967294" count="1" selected="0">
            <x v="0"/>
          </reference>
          <reference field="1" count="1" selected="0">
            <x v="8"/>
          </reference>
        </references>
      </pivotArea>
    </chartFormat>
    <chartFormat chart="14" format="30">
      <pivotArea type="data" outline="0" fieldPosition="0">
        <references count="2">
          <reference field="4294967294" count="1" selected="0">
            <x v="0"/>
          </reference>
          <reference field="1" count="1" selected="0">
            <x v="6"/>
          </reference>
        </references>
      </pivotArea>
    </chartFormat>
    <chartFormat chart="14" format="31">
      <pivotArea type="data" outline="0" fieldPosition="0">
        <references count="2">
          <reference field="4294967294" count="1" selected="0">
            <x v="0"/>
          </reference>
          <reference field="1" count="1" selected="0">
            <x v="7"/>
          </reference>
        </references>
      </pivotArea>
    </chartFormat>
    <chartFormat chart="14" format="32">
      <pivotArea type="data" outline="0" fieldPosition="0">
        <references count="2">
          <reference field="4294967294" count="1" selected="0">
            <x v="0"/>
          </reference>
          <reference field="1" count="1" selected="0">
            <x v="9"/>
          </reference>
        </references>
      </pivotArea>
    </chartFormat>
    <chartFormat chart="14" format="33">
      <pivotArea type="data" outline="0" fieldPosition="0">
        <references count="2">
          <reference field="4294967294" count="1" selected="0">
            <x v="0"/>
          </reference>
          <reference field="1" count="1" selected="0">
            <x v="11"/>
          </reference>
        </references>
      </pivotArea>
    </chartFormat>
    <chartFormat chart="14" format="34">
      <pivotArea type="data" outline="0" fieldPosition="0">
        <references count="2">
          <reference field="4294967294" count="1" selected="0">
            <x v="0"/>
          </reference>
          <reference field="1"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2" xr10:uid="{62B2115A-C350-4006-ABF6-941CE24CC261}" sourceName="Year">
  <pivotTables>
    <pivotTable tabId="13" name="PivotTable1"/>
  </pivotTables>
  <data>
    <tabular pivotCacheId="271454090">
      <items count="10">
        <i x="0"/>
        <i x="1"/>
        <i x="2"/>
        <i x="3"/>
        <i x="4"/>
        <i x="5"/>
        <i x="6"/>
        <i x="7"/>
        <i x="8"/>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2" xr10:uid="{2D6AB9C8-4B38-42F0-91B1-9B64F630DBAA}" cache="Slicer_Year2" caption="Year" columnCount="4" style="SlicerStyleOther2"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C241C26-5A57-4EDD-A840-8CF4AE1D5A02}" name="Table5" displayName="Table5" ref="A1:D242" totalsRowShown="0" headerRowDxfId="6" dataDxfId="4" headerRowBorderDxfId="5" headerRowCellStyle="Normal 3">
  <autoFilter ref="A1:D242" xr:uid="{1C241C26-5A57-4EDD-A840-8CF4AE1D5A02}">
    <filterColumn colId="0">
      <filters>
        <filter val="Other Expenses"/>
        <filter val="Utilities"/>
      </filters>
    </filterColumn>
  </autoFilter>
  <sortState xmlns:xlrd2="http://schemas.microsoft.com/office/spreadsheetml/2017/richdata2" ref="A2:D241">
    <sortCondition ref="C1:C241"/>
  </sortState>
  <tableColumns count="4">
    <tableColumn id="1" xr3:uid="{62200B90-E5CD-4C99-8F22-B817DDF7BC5E}" name="Expenses" dataDxfId="3"/>
    <tableColumn id="2" xr3:uid="{54981A83-90F1-4568-8696-35B30D818185}" name="Category" dataDxfId="2"/>
    <tableColumn id="3" xr3:uid="{E7BAC576-5214-414A-826B-01175245CF28}" name="Year" dataDxfId="1"/>
    <tableColumn id="4" xr3:uid="{F78D61A1-9CA9-41F4-9A3B-3477B6735D36}" name="Total" dataDxfId="0" dataCellStyle="Comma"/>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75645-6CF5-4927-BD32-2C169833FC46}">
  <sheetPr codeName="Sheet3">
    <tabColor rgb="FFFF0000"/>
    <pageSetUpPr fitToPage="1"/>
  </sheetPr>
  <dimension ref="B1:R47"/>
  <sheetViews>
    <sheetView tabSelected="1" zoomScale="87" zoomScaleNormal="87" workbookViewId="0">
      <selection activeCell="B47" sqref="B46:B47"/>
    </sheetView>
  </sheetViews>
  <sheetFormatPr defaultRowHeight="15"/>
  <cols>
    <col min="1" max="1" width="47.42578125" customWidth="1"/>
    <col min="2" max="2" width="18.5703125" customWidth="1"/>
    <col min="3" max="15" width="8.140625" customWidth="1"/>
    <col min="16" max="16" width="4" customWidth="1"/>
    <col min="17" max="17" width="36.7109375" bestFit="1" customWidth="1"/>
    <col min="18" max="18" width="18" customWidth="1"/>
  </cols>
  <sheetData>
    <row r="1" spans="2:18" s="45" customFormat="1" ht="49.5" customHeight="1"/>
    <row r="2" spans="2:18" s="45" customFormat="1" ht="26.25">
      <c r="B2" s="53" t="s">
        <v>40</v>
      </c>
    </row>
    <row r="3" spans="2:18" ht="26.25">
      <c r="B3" s="54"/>
      <c r="Q3" s="1" t="s">
        <v>2</v>
      </c>
      <c r="R3" s="4">
        <v>2023</v>
      </c>
    </row>
    <row r="4" spans="2:18">
      <c r="R4" s="46" t="str">
        <f>"FY "&amp;R3</f>
        <v>FY 2023</v>
      </c>
    </row>
    <row r="5" spans="2:18">
      <c r="Q5" s="1" t="s">
        <v>42</v>
      </c>
      <c r="R5" t="s">
        <v>43</v>
      </c>
    </row>
    <row r="6" spans="2:18">
      <c r="Q6" s="2" t="s">
        <v>8</v>
      </c>
      <c r="R6" s="5">
        <v>70530061</v>
      </c>
    </row>
    <row r="7" spans="2:18">
      <c r="P7" s="45"/>
      <c r="Q7" s="2" t="s">
        <v>7</v>
      </c>
      <c r="R7" s="5">
        <v>9425980</v>
      </c>
    </row>
    <row r="8" spans="2:18">
      <c r="Q8" s="2" t="s">
        <v>5</v>
      </c>
      <c r="R8" s="5">
        <v>19693437.000000004</v>
      </c>
    </row>
    <row r="9" spans="2:18">
      <c r="Q9" s="2" t="s">
        <v>6</v>
      </c>
      <c r="R9" s="5">
        <v>5654297.6700000009</v>
      </c>
    </row>
    <row r="10" spans="2:18">
      <c r="Q10" s="2" t="s">
        <v>4</v>
      </c>
      <c r="R10" s="5">
        <v>45010899.269999996</v>
      </c>
    </row>
    <row r="11" spans="2:18">
      <c r="Q11" s="2" t="s">
        <v>31</v>
      </c>
      <c r="R11" s="5">
        <v>294648.01</v>
      </c>
    </row>
    <row r="12" spans="2:18">
      <c r="Q12" s="2" t="s">
        <v>29</v>
      </c>
      <c r="R12" s="5">
        <v>4090819.8699999992</v>
      </c>
    </row>
    <row r="13" spans="2:18">
      <c r="Q13" s="2" t="s">
        <v>33</v>
      </c>
      <c r="R13" s="5">
        <v>208805.45</v>
      </c>
    </row>
    <row r="14" spans="2:18">
      <c r="Q14" s="2" t="s">
        <v>30</v>
      </c>
      <c r="R14" s="5">
        <v>5016140.3399999989</v>
      </c>
    </row>
    <row r="15" spans="2:18">
      <c r="Q15" s="2" t="s">
        <v>32</v>
      </c>
      <c r="R15" s="5">
        <v>1370816.4899999998</v>
      </c>
    </row>
    <row r="16" spans="2:18">
      <c r="Q16" s="2" t="s">
        <v>38</v>
      </c>
      <c r="R16" s="5">
        <v>12121754</v>
      </c>
    </row>
    <row r="17" spans="17:18">
      <c r="Q17" s="2" t="s">
        <v>1</v>
      </c>
      <c r="R17" s="5">
        <v>173417659.09999999</v>
      </c>
    </row>
    <row r="20" spans="17:18">
      <c r="R20" s="47">
        <f>+GETPIVOTDATA("Total",$Q$5)</f>
        <v>173417659.09999999</v>
      </c>
    </row>
    <row r="36" spans="2:15" ht="18.75">
      <c r="B36" s="6" t="s">
        <v>9</v>
      </c>
      <c r="C36" s="45"/>
      <c r="D36" s="45"/>
      <c r="E36" s="45"/>
      <c r="F36" s="45"/>
      <c r="G36" s="45"/>
      <c r="H36" s="45"/>
      <c r="I36" s="45"/>
      <c r="J36" s="45"/>
      <c r="K36" s="45"/>
      <c r="L36" s="45"/>
      <c r="M36" s="45"/>
      <c r="N36" s="45"/>
      <c r="O36" s="45"/>
    </row>
    <row r="37" spans="2:15" ht="21">
      <c r="B37" s="7" t="s">
        <v>10</v>
      </c>
      <c r="C37" s="45"/>
      <c r="D37" s="45"/>
      <c r="E37" s="45"/>
      <c r="F37" s="45"/>
      <c r="G37" s="45"/>
      <c r="H37" s="45"/>
      <c r="I37" s="45"/>
      <c r="J37" s="45"/>
      <c r="K37" s="45"/>
      <c r="L37" s="45"/>
      <c r="M37" s="45"/>
      <c r="N37" s="45"/>
      <c r="O37" s="45"/>
    </row>
    <row r="38" spans="2:15" ht="21">
      <c r="B38" s="7" t="s">
        <v>11</v>
      </c>
      <c r="C38" s="45"/>
      <c r="D38" s="45"/>
      <c r="E38" s="45"/>
      <c r="F38" s="45"/>
      <c r="G38" s="45"/>
      <c r="H38" s="45"/>
      <c r="I38" s="45"/>
      <c r="J38" s="45"/>
      <c r="K38" s="45"/>
      <c r="L38" s="45"/>
      <c r="M38" s="45"/>
      <c r="N38" s="45"/>
      <c r="O38" s="45"/>
    </row>
    <row r="39" spans="2:15" ht="36" customHeight="1">
      <c r="B39" s="55" t="s">
        <v>41</v>
      </c>
      <c r="C39" s="55"/>
      <c r="D39" s="55"/>
      <c r="E39" s="55"/>
      <c r="F39" s="55"/>
      <c r="G39" s="55"/>
      <c r="H39" s="55"/>
      <c r="I39" s="55"/>
      <c r="J39" s="55"/>
      <c r="K39" s="55"/>
      <c r="L39" s="55"/>
      <c r="M39" s="55"/>
      <c r="N39" s="55"/>
      <c r="O39" s="55"/>
    </row>
    <row r="47" spans="2:15">
      <c r="B47" s="45"/>
    </row>
  </sheetData>
  <sheetProtection sheet="1" formatCells="0" formatColumns="0" formatRows="0" insertColumns="0" insertRows="0" insertHyperlinks="0" deleteColumns="0" deleteRows="0" sort="0" autoFilter="0" pivotTables="0"/>
  <mergeCells count="1">
    <mergeCell ref="B39:O39"/>
  </mergeCells>
  <pageMargins left="0.7" right="0.7" top="0.75" bottom="0.75" header="0.3" footer="0.3"/>
  <pageSetup paperSize="5" scale="81" orientation="landscape" r:id="rId2"/>
  <headerFooter>
    <oddHeader>&amp;C&amp;"-,Bold"&amp;16Spending Plan Actual Salaries by Union FY14-FY23</oddHeader>
    <oddFooter xml:space="preserve">&amp;L&amp;G&amp;RUpdated: January 5, 2024
</oddFooter>
  </headerFooter>
  <drawing r:id="rId3"/>
  <legacyDrawingHF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5C53B-6F2B-462A-B64C-87A50D053AED}">
  <sheetPr codeName="Sheet8"/>
  <dimension ref="A1:O357"/>
  <sheetViews>
    <sheetView topLeftCell="A32" workbookViewId="0">
      <selection activeCell="D177" sqref="D177"/>
    </sheetView>
  </sheetViews>
  <sheetFormatPr defaultColWidth="9.140625" defaultRowHeight="15.75"/>
  <cols>
    <col min="1" max="1" width="31.28515625" style="12" bestFit="1" customWidth="1"/>
    <col min="2" max="2" width="32.28515625" style="12" bestFit="1" customWidth="1"/>
    <col min="3" max="3" width="10.140625" style="12" bestFit="1" customWidth="1"/>
    <col min="4" max="4" width="17.5703125" style="12" bestFit="1" customWidth="1"/>
    <col min="5" max="6" width="10" style="12" bestFit="1" customWidth="1"/>
    <col min="7" max="7" width="20.85546875" style="12" customWidth="1"/>
    <col min="8" max="8" width="9.140625" style="12"/>
    <col min="11" max="11" width="15" style="3" bestFit="1" customWidth="1"/>
    <col min="12" max="12" width="13.85546875" style="3" bestFit="1" customWidth="1"/>
    <col min="13" max="14" width="12.7109375" style="3" bestFit="1" customWidth="1"/>
    <col min="15" max="15" width="15.42578125" style="3" bestFit="1" customWidth="1"/>
    <col min="16" max="16384" width="9.140625" style="12"/>
  </cols>
  <sheetData>
    <row r="1" spans="1:15" ht="16.5" thickBot="1">
      <c r="A1" s="9" t="s">
        <v>12</v>
      </c>
      <c r="B1" s="10" t="s">
        <v>28</v>
      </c>
      <c r="C1" s="10" t="s">
        <v>2</v>
      </c>
      <c r="D1" s="11" t="s">
        <v>0</v>
      </c>
    </row>
    <row r="2" spans="1:15" s="16" customFormat="1" hidden="1" thickTop="1">
      <c r="A2" s="17" t="s">
        <v>4</v>
      </c>
      <c r="B2" s="18" t="s">
        <v>4</v>
      </c>
      <c r="C2" s="30">
        <v>2014</v>
      </c>
      <c r="D2" s="29">
        <v>41176827</v>
      </c>
      <c r="K2" s="3"/>
      <c r="L2" s="3"/>
      <c r="M2" s="3"/>
      <c r="N2" s="3"/>
      <c r="O2" s="3"/>
    </row>
    <row r="3" spans="1:15" s="16" customFormat="1" hidden="1" thickTop="1">
      <c r="A3" s="22" t="s">
        <v>22</v>
      </c>
      <c r="B3" s="25" t="s">
        <v>8</v>
      </c>
      <c r="C3" s="37">
        <v>2014</v>
      </c>
      <c r="D3" s="38">
        <v>47055355</v>
      </c>
      <c r="K3" s="3"/>
      <c r="L3" s="3"/>
      <c r="M3" s="3"/>
      <c r="N3" s="3"/>
      <c r="O3" s="3"/>
    </row>
    <row r="4" spans="1:15" s="16" customFormat="1" hidden="1" thickTop="1">
      <c r="A4" s="22" t="s">
        <v>25</v>
      </c>
      <c r="B4" s="25" t="s">
        <v>8</v>
      </c>
      <c r="C4" s="37">
        <v>2014</v>
      </c>
      <c r="D4" s="38">
        <v>389151</v>
      </c>
      <c r="K4" s="3"/>
      <c r="L4" s="3"/>
      <c r="M4" s="3"/>
      <c r="N4" s="3"/>
      <c r="O4" s="3"/>
    </row>
    <row r="5" spans="1:15" s="16" customFormat="1" hidden="1" thickTop="1">
      <c r="A5" s="13" t="s">
        <v>35</v>
      </c>
      <c r="B5" s="14" t="s">
        <v>6</v>
      </c>
      <c r="C5" s="36">
        <v>2014</v>
      </c>
      <c r="D5" s="35">
        <v>4792337</v>
      </c>
      <c r="K5" s="3"/>
      <c r="L5" s="3"/>
      <c r="M5" s="3"/>
      <c r="N5" s="3"/>
      <c r="O5" s="3"/>
    </row>
    <row r="6" spans="1:15" s="16" customFormat="1" hidden="1" thickTop="1">
      <c r="A6" s="22" t="s">
        <v>23</v>
      </c>
      <c r="B6" s="25" t="s">
        <v>3</v>
      </c>
      <c r="C6" s="37">
        <v>2014</v>
      </c>
      <c r="D6" s="26">
        <v>11184809</v>
      </c>
      <c r="K6" s="3"/>
      <c r="L6" s="3"/>
      <c r="M6" s="3"/>
      <c r="N6" s="3"/>
      <c r="O6" s="3"/>
    </row>
    <row r="7" spans="1:15" s="16" customFormat="1" hidden="1" thickTop="1">
      <c r="A7" s="22" t="s">
        <v>27</v>
      </c>
      <c r="B7" s="25" t="s">
        <v>3</v>
      </c>
      <c r="C7" s="37">
        <v>2014</v>
      </c>
      <c r="D7" s="26">
        <v>12527077</v>
      </c>
      <c r="K7" s="3"/>
      <c r="L7" s="3"/>
      <c r="M7" s="3"/>
      <c r="N7" s="3"/>
      <c r="O7" s="3"/>
    </row>
    <row r="8" spans="1:15" s="16" customFormat="1" thickTop="1">
      <c r="A8" s="22" t="s">
        <v>3</v>
      </c>
      <c r="B8" s="25" t="s">
        <v>3</v>
      </c>
      <c r="C8" s="37">
        <v>2014</v>
      </c>
      <c r="D8" s="26">
        <v>37639866.18</v>
      </c>
      <c r="K8" s="3"/>
      <c r="L8" s="3"/>
      <c r="M8" s="3"/>
      <c r="N8" s="3"/>
      <c r="O8" s="3"/>
    </row>
    <row r="9" spans="1:15" s="16" customFormat="1" ht="15">
      <c r="A9" s="22" t="s">
        <v>26</v>
      </c>
      <c r="B9" s="25" t="s">
        <v>3</v>
      </c>
      <c r="C9" s="37">
        <v>2014</v>
      </c>
      <c r="D9" s="41">
        <v>4860213.8200000012</v>
      </c>
      <c r="K9" s="3"/>
      <c r="L9" s="3"/>
      <c r="M9" s="3"/>
      <c r="N9" s="3"/>
      <c r="O9" s="3"/>
    </row>
    <row r="10" spans="1:15" hidden="1">
      <c r="A10" s="12" t="s">
        <v>24</v>
      </c>
      <c r="B10" s="12" t="s">
        <v>3</v>
      </c>
      <c r="C10" s="39">
        <v>2014</v>
      </c>
      <c r="D10" s="20">
        <v>2286449</v>
      </c>
    </row>
    <row r="11" spans="1:15" hidden="1">
      <c r="A11" s="23" t="s">
        <v>31</v>
      </c>
      <c r="B11" s="14" t="s">
        <v>31</v>
      </c>
      <c r="C11" s="31">
        <v>2014</v>
      </c>
      <c r="D11" s="27">
        <v>1040463</v>
      </c>
    </row>
    <row r="12" spans="1:15" hidden="1">
      <c r="A12" s="23" t="s">
        <v>29</v>
      </c>
      <c r="B12" s="14" t="s">
        <v>29</v>
      </c>
      <c r="C12" s="31">
        <v>2014</v>
      </c>
      <c r="D12" s="27">
        <v>5229057</v>
      </c>
    </row>
    <row r="13" spans="1:15" hidden="1">
      <c r="A13" s="23" t="s">
        <v>33</v>
      </c>
      <c r="B13" s="14" t="s">
        <v>33</v>
      </c>
      <c r="C13" s="31">
        <v>2014</v>
      </c>
      <c r="D13" s="27">
        <v>74717</v>
      </c>
    </row>
    <row r="14" spans="1:15" hidden="1">
      <c r="A14" s="24" t="s">
        <v>30</v>
      </c>
      <c r="B14" s="14" t="s">
        <v>30</v>
      </c>
      <c r="C14" s="33">
        <v>2014</v>
      </c>
      <c r="D14" s="28">
        <v>4342767</v>
      </c>
    </row>
    <row r="15" spans="1:15" hidden="1">
      <c r="A15" s="23" t="s">
        <v>32</v>
      </c>
      <c r="B15" s="14" t="s">
        <v>32</v>
      </c>
      <c r="C15" s="31">
        <v>2014</v>
      </c>
      <c r="D15" s="27">
        <v>1327492</v>
      </c>
    </row>
    <row r="16" spans="1:15" hidden="1">
      <c r="A16" s="12" t="s">
        <v>21</v>
      </c>
      <c r="B16" s="12" t="s">
        <v>7</v>
      </c>
      <c r="C16" s="39">
        <v>2014</v>
      </c>
      <c r="D16" s="20">
        <v>2663431</v>
      </c>
    </row>
    <row r="17" spans="1:4" hidden="1">
      <c r="A17" s="12" t="s">
        <v>17</v>
      </c>
      <c r="B17" s="12" t="s">
        <v>7</v>
      </c>
      <c r="C17" s="39">
        <v>2014</v>
      </c>
      <c r="D17" s="20">
        <v>301772</v>
      </c>
    </row>
    <row r="18" spans="1:4" hidden="1">
      <c r="A18" s="12" t="s">
        <v>13</v>
      </c>
      <c r="B18" s="22" t="s">
        <v>38</v>
      </c>
      <c r="C18" s="39">
        <v>2014</v>
      </c>
      <c r="D18" s="20">
        <v>9826807</v>
      </c>
    </row>
    <row r="19" spans="1:4" hidden="1">
      <c r="A19" s="12" t="s">
        <v>14</v>
      </c>
      <c r="B19" s="12" t="s">
        <v>7</v>
      </c>
      <c r="C19" s="39">
        <v>2014</v>
      </c>
      <c r="D19" s="20"/>
    </row>
    <row r="20" spans="1:4" hidden="1">
      <c r="A20" s="12" t="s">
        <v>19</v>
      </c>
      <c r="B20" s="12" t="s">
        <v>7</v>
      </c>
      <c r="C20" s="39">
        <v>2014</v>
      </c>
      <c r="D20" s="20">
        <v>4080145</v>
      </c>
    </row>
    <row r="21" spans="1:4" hidden="1">
      <c r="A21" s="12" t="s">
        <v>20</v>
      </c>
      <c r="B21" s="12" t="s">
        <v>7</v>
      </c>
      <c r="C21" s="39">
        <v>2014</v>
      </c>
      <c r="D21" s="20">
        <v>556999</v>
      </c>
    </row>
    <row r="22" spans="1:4" hidden="1">
      <c r="A22" s="12" t="s">
        <v>15</v>
      </c>
      <c r="B22" s="12" t="s">
        <v>7</v>
      </c>
      <c r="C22" s="39">
        <v>2014</v>
      </c>
      <c r="D22" s="20">
        <v>364783</v>
      </c>
    </row>
    <row r="23" spans="1:4" hidden="1">
      <c r="A23" s="12" t="s">
        <v>18</v>
      </c>
      <c r="B23" s="12" t="s">
        <v>7</v>
      </c>
      <c r="C23" s="39">
        <v>2014</v>
      </c>
      <c r="D23" s="20"/>
    </row>
    <row r="24" spans="1:4" hidden="1">
      <c r="A24" s="12" t="s">
        <v>16</v>
      </c>
      <c r="B24" s="12" t="s">
        <v>7</v>
      </c>
      <c r="C24" s="39">
        <v>2014</v>
      </c>
      <c r="D24" s="20">
        <v>1096292</v>
      </c>
    </row>
    <row r="25" spans="1:4" hidden="1">
      <c r="A25" s="24" t="s">
        <v>34</v>
      </c>
      <c r="B25" s="24" t="s">
        <v>5</v>
      </c>
      <c r="C25" s="33">
        <v>2014</v>
      </c>
      <c r="D25" s="28">
        <v>15648397</v>
      </c>
    </row>
    <row r="26" spans="1:4" hidden="1">
      <c r="A26" s="24" t="s">
        <v>4</v>
      </c>
      <c r="B26" s="24" t="s">
        <v>4</v>
      </c>
      <c r="C26" s="33">
        <v>2015</v>
      </c>
      <c r="D26" s="28">
        <v>43392429</v>
      </c>
    </row>
    <row r="27" spans="1:4" hidden="1">
      <c r="A27" s="43" t="s">
        <v>22</v>
      </c>
      <c r="B27" s="43" t="s">
        <v>8</v>
      </c>
      <c r="C27" s="32">
        <v>2015</v>
      </c>
      <c r="D27" s="40">
        <v>50985620</v>
      </c>
    </row>
    <row r="28" spans="1:4" hidden="1">
      <c r="A28" s="43" t="s">
        <v>25</v>
      </c>
      <c r="B28" s="43" t="s">
        <v>8</v>
      </c>
      <c r="C28" s="32">
        <v>2015</v>
      </c>
      <c r="D28" s="40">
        <v>471411</v>
      </c>
    </row>
    <row r="29" spans="1:4" hidden="1">
      <c r="A29" s="23" t="s">
        <v>35</v>
      </c>
      <c r="B29" s="23" t="s">
        <v>6</v>
      </c>
      <c r="C29" s="31">
        <v>2015</v>
      </c>
      <c r="D29" s="27">
        <v>4967262</v>
      </c>
    </row>
    <row r="30" spans="1:4" hidden="1">
      <c r="A30" s="43" t="s">
        <v>23</v>
      </c>
      <c r="B30" s="43" t="s">
        <v>3</v>
      </c>
      <c r="C30" s="32">
        <v>2015</v>
      </c>
      <c r="D30" s="40">
        <v>11217252</v>
      </c>
    </row>
    <row r="31" spans="1:4" hidden="1">
      <c r="A31" s="43" t="s">
        <v>27</v>
      </c>
      <c r="B31" s="43" t="s">
        <v>3</v>
      </c>
      <c r="C31" s="32">
        <v>2015</v>
      </c>
      <c r="D31" s="40">
        <v>10490891</v>
      </c>
    </row>
    <row r="32" spans="1:4">
      <c r="A32" s="43" t="s">
        <v>3</v>
      </c>
      <c r="B32" s="43" t="s">
        <v>3</v>
      </c>
      <c r="C32" s="32">
        <v>2015</v>
      </c>
      <c r="D32" s="40">
        <v>37254742.379999995</v>
      </c>
    </row>
    <row r="33" spans="1:4">
      <c r="A33" s="43" t="s">
        <v>26</v>
      </c>
      <c r="B33" s="43" t="s">
        <v>3</v>
      </c>
      <c r="C33" s="32">
        <v>2015</v>
      </c>
      <c r="D33" s="44">
        <v>4760061.620000001</v>
      </c>
    </row>
    <row r="34" spans="1:4" hidden="1">
      <c r="A34" s="12" t="s">
        <v>24</v>
      </c>
      <c r="B34" s="12" t="s">
        <v>3</v>
      </c>
      <c r="C34" s="39">
        <v>2015</v>
      </c>
      <c r="D34" s="20">
        <v>2418634</v>
      </c>
    </row>
    <row r="35" spans="1:4" hidden="1">
      <c r="A35" s="23" t="s">
        <v>31</v>
      </c>
      <c r="B35" s="14" t="s">
        <v>31</v>
      </c>
      <c r="C35" s="31">
        <v>2015</v>
      </c>
      <c r="D35" s="27">
        <v>949372</v>
      </c>
    </row>
    <row r="36" spans="1:4" hidden="1">
      <c r="A36" s="23" t="s">
        <v>29</v>
      </c>
      <c r="B36" s="14" t="s">
        <v>29</v>
      </c>
      <c r="C36" s="31">
        <v>2015</v>
      </c>
      <c r="D36" s="27">
        <v>5317992</v>
      </c>
    </row>
    <row r="37" spans="1:4" hidden="1">
      <c r="A37" s="23" t="s">
        <v>33</v>
      </c>
      <c r="B37" s="14" t="s">
        <v>33</v>
      </c>
      <c r="C37" s="31">
        <v>2015</v>
      </c>
      <c r="D37" s="27">
        <v>100562</v>
      </c>
    </row>
    <row r="38" spans="1:4" hidden="1">
      <c r="A38" s="24" t="s">
        <v>30</v>
      </c>
      <c r="B38" s="14" t="s">
        <v>30</v>
      </c>
      <c r="C38" s="33">
        <v>2015</v>
      </c>
      <c r="D38" s="28">
        <v>4396390</v>
      </c>
    </row>
    <row r="39" spans="1:4" hidden="1">
      <c r="A39" s="23" t="s">
        <v>32</v>
      </c>
      <c r="B39" s="14" t="s">
        <v>32</v>
      </c>
      <c r="C39" s="31">
        <v>2015</v>
      </c>
      <c r="D39" s="27">
        <v>1342341</v>
      </c>
    </row>
    <row r="40" spans="1:4" hidden="1">
      <c r="A40" s="12" t="s">
        <v>21</v>
      </c>
      <c r="B40" s="12" t="s">
        <v>7</v>
      </c>
      <c r="C40" s="39">
        <v>2015</v>
      </c>
      <c r="D40" s="20">
        <v>2421500</v>
      </c>
    </row>
    <row r="41" spans="1:4" hidden="1">
      <c r="A41" s="12" t="s">
        <v>17</v>
      </c>
      <c r="B41" s="12" t="s">
        <v>7</v>
      </c>
      <c r="C41" s="39">
        <v>2015</v>
      </c>
      <c r="D41" s="20">
        <v>283855</v>
      </c>
    </row>
    <row r="42" spans="1:4" hidden="1">
      <c r="A42" s="12" t="s">
        <v>13</v>
      </c>
      <c r="B42" s="22" t="s">
        <v>38</v>
      </c>
      <c r="C42" s="39">
        <v>2015</v>
      </c>
      <c r="D42" s="20">
        <v>10312571</v>
      </c>
    </row>
    <row r="43" spans="1:4" hidden="1">
      <c r="A43" s="12" t="s">
        <v>14</v>
      </c>
      <c r="B43" s="12" t="s">
        <v>7</v>
      </c>
      <c r="C43" s="39">
        <v>2015</v>
      </c>
      <c r="D43" s="20"/>
    </row>
    <row r="44" spans="1:4" hidden="1">
      <c r="A44" s="12" t="s">
        <v>19</v>
      </c>
      <c r="B44" s="12" t="s">
        <v>7</v>
      </c>
      <c r="C44" s="39">
        <v>2015</v>
      </c>
      <c r="D44" s="20">
        <v>4420914</v>
      </c>
    </row>
    <row r="45" spans="1:4" hidden="1">
      <c r="A45" s="12" t="s">
        <v>20</v>
      </c>
      <c r="B45" s="12" t="s">
        <v>7</v>
      </c>
      <c r="C45" s="39">
        <v>2015</v>
      </c>
      <c r="D45" s="20">
        <v>696618</v>
      </c>
    </row>
    <row r="46" spans="1:4" hidden="1">
      <c r="A46" s="12" t="s">
        <v>15</v>
      </c>
      <c r="B46" s="12" t="s">
        <v>7</v>
      </c>
      <c r="C46" s="39">
        <v>2015</v>
      </c>
      <c r="D46" s="20">
        <v>381577</v>
      </c>
    </row>
    <row r="47" spans="1:4" hidden="1">
      <c r="A47" s="12" t="s">
        <v>18</v>
      </c>
      <c r="B47" s="12" t="s">
        <v>7</v>
      </c>
      <c r="C47" s="39">
        <v>2015</v>
      </c>
      <c r="D47" s="20"/>
    </row>
    <row r="48" spans="1:4" hidden="1">
      <c r="A48" s="12" t="s">
        <v>16</v>
      </c>
      <c r="B48" s="12" t="s">
        <v>7</v>
      </c>
      <c r="C48" s="39">
        <v>2015</v>
      </c>
      <c r="D48" s="20">
        <v>1108068</v>
      </c>
    </row>
    <row r="49" spans="1:4" hidden="1">
      <c r="A49" s="24" t="s">
        <v>34</v>
      </c>
      <c r="B49" s="24" t="s">
        <v>5</v>
      </c>
      <c r="C49" s="33">
        <v>2015</v>
      </c>
      <c r="D49" s="28">
        <v>17055856</v>
      </c>
    </row>
    <row r="50" spans="1:4" hidden="1">
      <c r="A50" s="24" t="s">
        <v>4</v>
      </c>
      <c r="B50" s="24" t="s">
        <v>4</v>
      </c>
      <c r="C50" s="33">
        <v>2016</v>
      </c>
      <c r="D50" s="28">
        <v>44958851</v>
      </c>
    </row>
    <row r="51" spans="1:4" hidden="1">
      <c r="A51" s="43" t="s">
        <v>22</v>
      </c>
      <c r="B51" s="43" t="s">
        <v>8</v>
      </c>
      <c r="C51" s="32">
        <v>2016</v>
      </c>
      <c r="D51" s="40">
        <v>56628723</v>
      </c>
    </row>
    <row r="52" spans="1:4" hidden="1">
      <c r="A52" s="43" t="s">
        <v>25</v>
      </c>
      <c r="B52" s="43" t="s">
        <v>8</v>
      </c>
      <c r="C52" s="32">
        <v>2016</v>
      </c>
      <c r="D52" s="40">
        <v>300572</v>
      </c>
    </row>
    <row r="53" spans="1:4" hidden="1">
      <c r="A53" s="23" t="s">
        <v>35</v>
      </c>
      <c r="B53" s="23" t="s">
        <v>6</v>
      </c>
      <c r="C53" s="31">
        <v>2016</v>
      </c>
      <c r="D53" s="27">
        <v>5142230</v>
      </c>
    </row>
    <row r="54" spans="1:4" hidden="1">
      <c r="A54" s="43" t="s">
        <v>23</v>
      </c>
      <c r="B54" s="43" t="s">
        <v>3</v>
      </c>
      <c r="C54" s="32">
        <v>2016</v>
      </c>
      <c r="D54" s="40">
        <v>11491457</v>
      </c>
    </row>
    <row r="55" spans="1:4" hidden="1">
      <c r="A55" s="43" t="s">
        <v>27</v>
      </c>
      <c r="B55" s="43" t="s">
        <v>3</v>
      </c>
      <c r="C55" s="32">
        <v>2016</v>
      </c>
      <c r="D55" s="40">
        <v>14526280.169999987</v>
      </c>
    </row>
    <row r="56" spans="1:4">
      <c r="A56" s="43" t="s">
        <v>3</v>
      </c>
      <c r="B56" s="43" t="s">
        <v>3</v>
      </c>
      <c r="C56" s="32">
        <v>2016</v>
      </c>
      <c r="D56" s="40">
        <v>39484157.840000004</v>
      </c>
    </row>
    <row r="57" spans="1:4">
      <c r="A57" s="43" t="s">
        <v>26</v>
      </c>
      <c r="B57" s="43" t="s">
        <v>3</v>
      </c>
      <c r="C57" s="32">
        <v>2016</v>
      </c>
      <c r="D57" s="34">
        <v>4716728.16</v>
      </c>
    </row>
    <row r="58" spans="1:4" hidden="1">
      <c r="A58" s="12" t="s">
        <v>24</v>
      </c>
      <c r="B58" s="12" t="s">
        <v>3</v>
      </c>
      <c r="C58" s="39">
        <v>2016</v>
      </c>
      <c r="D58" s="20">
        <v>2638712</v>
      </c>
    </row>
    <row r="59" spans="1:4" hidden="1">
      <c r="A59" s="23" t="s">
        <v>31</v>
      </c>
      <c r="B59" s="14" t="s">
        <v>31</v>
      </c>
      <c r="C59" s="31">
        <v>2016</v>
      </c>
      <c r="D59" s="27">
        <v>1056258</v>
      </c>
    </row>
    <row r="60" spans="1:4" hidden="1">
      <c r="A60" s="23" t="s">
        <v>29</v>
      </c>
      <c r="B60" s="14" t="s">
        <v>29</v>
      </c>
      <c r="C60" s="31">
        <v>2016</v>
      </c>
      <c r="D60" s="27">
        <v>5658115</v>
      </c>
    </row>
    <row r="61" spans="1:4" hidden="1">
      <c r="A61" s="23" t="s">
        <v>33</v>
      </c>
      <c r="B61" s="14" t="s">
        <v>33</v>
      </c>
      <c r="C61" s="31">
        <v>2016</v>
      </c>
      <c r="D61" s="27">
        <v>166744</v>
      </c>
    </row>
    <row r="62" spans="1:4" hidden="1">
      <c r="A62" s="24" t="s">
        <v>30</v>
      </c>
      <c r="B62" s="14" t="s">
        <v>30</v>
      </c>
      <c r="C62" s="33">
        <v>2016</v>
      </c>
      <c r="D62" s="28">
        <v>4765787</v>
      </c>
    </row>
    <row r="63" spans="1:4" hidden="1">
      <c r="A63" s="23" t="s">
        <v>32</v>
      </c>
      <c r="B63" s="14" t="s">
        <v>32</v>
      </c>
      <c r="C63" s="31">
        <v>2016</v>
      </c>
      <c r="D63" s="27">
        <v>1385502</v>
      </c>
    </row>
    <row r="64" spans="1:4" hidden="1">
      <c r="A64" s="12" t="s">
        <v>21</v>
      </c>
      <c r="B64" s="12" t="s">
        <v>7</v>
      </c>
      <c r="C64" s="39">
        <v>2016</v>
      </c>
      <c r="D64" s="20">
        <v>2930733</v>
      </c>
    </row>
    <row r="65" spans="1:4" hidden="1">
      <c r="A65" s="12" t="s">
        <v>17</v>
      </c>
      <c r="B65" s="12" t="s">
        <v>7</v>
      </c>
      <c r="C65" s="39">
        <v>2016</v>
      </c>
      <c r="D65" s="20">
        <v>295006</v>
      </c>
    </row>
    <row r="66" spans="1:4" hidden="1">
      <c r="A66" s="12" t="s">
        <v>13</v>
      </c>
      <c r="B66" s="22" t="s">
        <v>38</v>
      </c>
      <c r="C66" s="39">
        <v>2016</v>
      </c>
      <c r="D66" s="20">
        <v>10914028</v>
      </c>
    </row>
    <row r="67" spans="1:4" hidden="1">
      <c r="A67" s="12" t="s">
        <v>14</v>
      </c>
      <c r="B67" s="12" t="s">
        <v>7</v>
      </c>
      <c r="C67" s="39">
        <v>2016</v>
      </c>
      <c r="D67" s="20"/>
    </row>
    <row r="68" spans="1:4" hidden="1">
      <c r="A68" s="12" t="s">
        <v>19</v>
      </c>
      <c r="B68" s="12" t="s">
        <v>7</v>
      </c>
      <c r="C68" s="39">
        <v>2016</v>
      </c>
      <c r="D68" s="20">
        <v>4898038</v>
      </c>
    </row>
    <row r="69" spans="1:4" hidden="1">
      <c r="A69" s="12" t="s">
        <v>20</v>
      </c>
      <c r="B69" s="12" t="s">
        <v>7</v>
      </c>
      <c r="C69" s="39">
        <v>2016</v>
      </c>
      <c r="D69" s="20">
        <v>735953</v>
      </c>
    </row>
    <row r="70" spans="1:4" hidden="1">
      <c r="A70" s="12" t="s">
        <v>15</v>
      </c>
      <c r="B70" s="12" t="s">
        <v>7</v>
      </c>
      <c r="C70" s="39">
        <v>2016</v>
      </c>
      <c r="D70" s="20">
        <v>473483</v>
      </c>
    </row>
    <row r="71" spans="1:4" hidden="1">
      <c r="A71" s="12" t="s">
        <v>18</v>
      </c>
      <c r="B71" s="12" t="s">
        <v>7</v>
      </c>
      <c r="C71" s="39">
        <v>2016</v>
      </c>
      <c r="D71" s="20"/>
    </row>
    <row r="72" spans="1:4" hidden="1">
      <c r="A72" s="12" t="s">
        <v>16</v>
      </c>
      <c r="B72" s="12" t="s">
        <v>7</v>
      </c>
      <c r="C72" s="39">
        <v>2016</v>
      </c>
      <c r="D72" s="20">
        <v>1033817</v>
      </c>
    </row>
    <row r="73" spans="1:4" hidden="1">
      <c r="A73" s="24" t="s">
        <v>34</v>
      </c>
      <c r="B73" s="24" t="s">
        <v>5</v>
      </c>
      <c r="C73" s="33">
        <v>2016</v>
      </c>
      <c r="D73" s="28">
        <v>17966625</v>
      </c>
    </row>
    <row r="74" spans="1:4" hidden="1">
      <c r="A74" s="24" t="s">
        <v>4</v>
      </c>
      <c r="B74" s="24" t="s">
        <v>4</v>
      </c>
      <c r="C74" s="33">
        <v>2017</v>
      </c>
      <c r="D74" s="28">
        <v>44694060</v>
      </c>
    </row>
    <row r="75" spans="1:4" hidden="1">
      <c r="A75" s="43" t="s">
        <v>22</v>
      </c>
      <c r="B75" s="43" t="s">
        <v>8</v>
      </c>
      <c r="C75" s="32">
        <v>2017</v>
      </c>
      <c r="D75" s="40">
        <v>56491790</v>
      </c>
    </row>
    <row r="76" spans="1:4" hidden="1">
      <c r="A76" s="43" t="s">
        <v>25</v>
      </c>
      <c r="B76" s="43" t="s">
        <v>8</v>
      </c>
      <c r="C76" s="32">
        <v>2017</v>
      </c>
      <c r="D76" s="40">
        <v>295890</v>
      </c>
    </row>
    <row r="77" spans="1:4" hidden="1">
      <c r="A77" s="23" t="s">
        <v>35</v>
      </c>
      <c r="B77" s="23" t="s">
        <v>6</v>
      </c>
      <c r="C77" s="31">
        <v>2017</v>
      </c>
      <c r="D77" s="27">
        <v>5003945</v>
      </c>
    </row>
    <row r="78" spans="1:4" hidden="1">
      <c r="A78" s="43" t="s">
        <v>23</v>
      </c>
      <c r="B78" s="43" t="s">
        <v>3</v>
      </c>
      <c r="C78" s="32">
        <v>2017</v>
      </c>
      <c r="D78" s="40">
        <v>12507651</v>
      </c>
    </row>
    <row r="79" spans="1:4" hidden="1">
      <c r="A79" s="43" t="s">
        <v>27</v>
      </c>
      <c r="B79" s="43" t="s">
        <v>3</v>
      </c>
      <c r="C79" s="32">
        <v>2017</v>
      </c>
      <c r="D79" s="40">
        <v>13896017</v>
      </c>
    </row>
    <row r="80" spans="1:4">
      <c r="A80" s="43" t="s">
        <v>3</v>
      </c>
      <c r="B80" s="43" t="s">
        <v>3</v>
      </c>
      <c r="C80" s="32">
        <v>2017</v>
      </c>
      <c r="D80" s="40">
        <v>39361060.920000002</v>
      </c>
    </row>
    <row r="81" spans="1:4">
      <c r="A81" s="43" t="s">
        <v>26</v>
      </c>
      <c r="B81" s="43" t="s">
        <v>3</v>
      </c>
      <c r="C81" s="32">
        <v>2017</v>
      </c>
      <c r="D81" s="44">
        <v>5271515.0799999982</v>
      </c>
    </row>
    <row r="82" spans="1:4" hidden="1">
      <c r="A82" s="12" t="s">
        <v>24</v>
      </c>
      <c r="B82" s="12" t="s">
        <v>3</v>
      </c>
      <c r="C82" s="39">
        <v>2017</v>
      </c>
      <c r="D82" s="20">
        <v>2716611</v>
      </c>
    </row>
    <row r="83" spans="1:4" hidden="1">
      <c r="A83" s="23" t="s">
        <v>31</v>
      </c>
      <c r="B83" s="14" t="s">
        <v>31</v>
      </c>
      <c r="C83" s="31">
        <v>2017</v>
      </c>
      <c r="D83" s="27">
        <v>980092</v>
      </c>
    </row>
    <row r="84" spans="1:4" hidden="1">
      <c r="A84" s="23" t="s">
        <v>29</v>
      </c>
      <c r="B84" s="14" t="s">
        <v>29</v>
      </c>
      <c r="C84" s="31">
        <v>2017</v>
      </c>
      <c r="D84" s="27">
        <v>5512909</v>
      </c>
    </row>
    <row r="85" spans="1:4" hidden="1">
      <c r="A85" s="23" t="s">
        <v>33</v>
      </c>
      <c r="B85" s="14" t="s">
        <v>33</v>
      </c>
      <c r="C85" s="31">
        <v>2017</v>
      </c>
      <c r="D85" s="27">
        <v>166566</v>
      </c>
    </row>
    <row r="86" spans="1:4" hidden="1">
      <c r="A86" s="24" t="s">
        <v>30</v>
      </c>
      <c r="B86" s="14" t="s">
        <v>30</v>
      </c>
      <c r="C86" s="33">
        <v>2017</v>
      </c>
      <c r="D86" s="28">
        <v>4359350</v>
      </c>
    </row>
    <row r="87" spans="1:4" hidden="1">
      <c r="A87" s="23" t="s">
        <v>32</v>
      </c>
      <c r="B87" s="14" t="s">
        <v>32</v>
      </c>
      <c r="C87" s="31">
        <v>2017</v>
      </c>
      <c r="D87" s="27">
        <v>1291579</v>
      </c>
    </row>
    <row r="88" spans="1:4" hidden="1">
      <c r="A88" s="12" t="s">
        <v>21</v>
      </c>
      <c r="B88" s="12" t="s">
        <v>7</v>
      </c>
      <c r="C88" s="39">
        <v>2017</v>
      </c>
      <c r="D88" s="20">
        <v>3075653</v>
      </c>
    </row>
    <row r="89" spans="1:4" hidden="1">
      <c r="A89" s="12" t="s">
        <v>17</v>
      </c>
      <c r="B89" s="12" t="s">
        <v>7</v>
      </c>
      <c r="C89" s="39">
        <v>2017</v>
      </c>
      <c r="D89" s="20">
        <v>250262</v>
      </c>
    </row>
    <row r="90" spans="1:4" hidden="1">
      <c r="A90" s="12" t="s">
        <v>13</v>
      </c>
      <c r="B90" s="22" t="s">
        <v>38</v>
      </c>
      <c r="C90" s="39">
        <v>2017</v>
      </c>
      <c r="D90" s="20">
        <v>10433589</v>
      </c>
    </row>
    <row r="91" spans="1:4" hidden="1">
      <c r="A91" s="12" t="s">
        <v>14</v>
      </c>
      <c r="B91" s="12" t="s">
        <v>7</v>
      </c>
      <c r="C91" s="39">
        <v>2017</v>
      </c>
      <c r="D91" s="20"/>
    </row>
    <row r="92" spans="1:4" hidden="1">
      <c r="A92" s="12" t="s">
        <v>19</v>
      </c>
      <c r="B92" s="12" t="s">
        <v>7</v>
      </c>
      <c r="C92" s="39">
        <v>2017</v>
      </c>
      <c r="D92" s="20">
        <v>4509258</v>
      </c>
    </row>
    <row r="93" spans="1:4" hidden="1">
      <c r="A93" s="12" t="s">
        <v>20</v>
      </c>
      <c r="B93" s="12" t="s">
        <v>7</v>
      </c>
      <c r="C93" s="39">
        <v>2017</v>
      </c>
      <c r="D93" s="20">
        <v>665022</v>
      </c>
    </row>
    <row r="94" spans="1:4" hidden="1">
      <c r="A94" s="12" t="s">
        <v>15</v>
      </c>
      <c r="B94" s="12" t="s">
        <v>7</v>
      </c>
      <c r="C94" s="39">
        <v>2017</v>
      </c>
      <c r="D94" s="20">
        <v>433918</v>
      </c>
    </row>
    <row r="95" spans="1:4" hidden="1">
      <c r="A95" s="12" t="s">
        <v>18</v>
      </c>
      <c r="B95" s="12" t="s">
        <v>7</v>
      </c>
      <c r="C95" s="39">
        <v>2017</v>
      </c>
      <c r="D95" s="20"/>
    </row>
    <row r="96" spans="1:4" hidden="1">
      <c r="A96" s="12" t="s">
        <v>16</v>
      </c>
      <c r="B96" s="12" t="s">
        <v>7</v>
      </c>
      <c r="C96" s="39">
        <v>2017</v>
      </c>
      <c r="D96" s="20">
        <v>893913</v>
      </c>
    </row>
    <row r="97" spans="1:4" hidden="1">
      <c r="A97" s="24" t="s">
        <v>34</v>
      </c>
      <c r="B97" s="24" t="s">
        <v>5</v>
      </c>
      <c r="C97" s="33">
        <v>2017</v>
      </c>
      <c r="D97" s="28">
        <v>17846430</v>
      </c>
    </row>
    <row r="98" spans="1:4" hidden="1">
      <c r="A98" s="24" t="s">
        <v>4</v>
      </c>
      <c r="B98" s="24" t="s">
        <v>4</v>
      </c>
      <c r="C98" s="33">
        <v>2018</v>
      </c>
      <c r="D98" s="28">
        <f>43646902+787000</f>
        <v>44433902</v>
      </c>
    </row>
    <row r="99" spans="1:4" hidden="1">
      <c r="A99" s="43" t="s">
        <v>22</v>
      </c>
      <c r="B99" s="43" t="s">
        <v>8</v>
      </c>
      <c r="C99" s="32">
        <v>2018</v>
      </c>
      <c r="D99" s="40">
        <v>57767005</v>
      </c>
    </row>
    <row r="100" spans="1:4" hidden="1">
      <c r="A100" s="43" t="s">
        <v>25</v>
      </c>
      <c r="B100" s="43" t="s">
        <v>8</v>
      </c>
      <c r="C100" s="32">
        <v>2018</v>
      </c>
      <c r="D100" s="40">
        <v>285328</v>
      </c>
    </row>
    <row r="101" spans="1:4" hidden="1">
      <c r="A101" s="23" t="s">
        <v>35</v>
      </c>
      <c r="B101" s="23" t="s">
        <v>6</v>
      </c>
      <c r="C101" s="31">
        <v>2018</v>
      </c>
      <c r="D101" s="27">
        <v>4668664</v>
      </c>
    </row>
    <row r="102" spans="1:4" hidden="1">
      <c r="A102" s="43" t="s">
        <v>23</v>
      </c>
      <c r="B102" s="43" t="s">
        <v>3</v>
      </c>
      <c r="C102" s="32">
        <v>2018</v>
      </c>
      <c r="D102" s="40">
        <v>12926960</v>
      </c>
    </row>
    <row r="103" spans="1:4" hidden="1">
      <c r="A103" s="43" t="s">
        <v>27</v>
      </c>
      <c r="B103" s="43" t="s">
        <v>3</v>
      </c>
      <c r="C103" s="32">
        <v>2018</v>
      </c>
      <c r="D103" s="40">
        <v>14254599</v>
      </c>
    </row>
    <row r="104" spans="1:4">
      <c r="A104" s="43" t="s">
        <v>3</v>
      </c>
      <c r="B104" s="43" t="s">
        <v>3</v>
      </c>
      <c r="C104" s="32">
        <v>2018</v>
      </c>
      <c r="D104" s="40">
        <v>39034839</v>
      </c>
    </row>
    <row r="105" spans="1:4">
      <c r="A105" s="43" t="s">
        <v>26</v>
      </c>
      <c r="B105" s="43" t="s">
        <v>3</v>
      </c>
      <c r="C105" s="32">
        <v>2018</v>
      </c>
      <c r="D105" s="34">
        <v>5325607</v>
      </c>
    </row>
    <row r="106" spans="1:4" hidden="1">
      <c r="A106" s="12" t="s">
        <v>24</v>
      </c>
      <c r="B106" s="12" t="s">
        <v>3</v>
      </c>
      <c r="C106" s="39">
        <v>2018</v>
      </c>
      <c r="D106" s="20">
        <v>2797943</v>
      </c>
    </row>
    <row r="107" spans="1:4" hidden="1">
      <c r="A107" s="23" t="s">
        <v>31</v>
      </c>
      <c r="B107" s="14" t="s">
        <v>31</v>
      </c>
      <c r="C107" s="31">
        <v>2018</v>
      </c>
      <c r="D107" s="27">
        <v>934157</v>
      </c>
    </row>
    <row r="108" spans="1:4" hidden="1">
      <c r="A108" s="23" t="s">
        <v>29</v>
      </c>
      <c r="B108" s="14" t="s">
        <v>29</v>
      </c>
      <c r="C108" s="31">
        <v>2018</v>
      </c>
      <c r="D108" s="27">
        <v>5205914</v>
      </c>
    </row>
    <row r="109" spans="1:4" hidden="1">
      <c r="A109" s="23" t="s">
        <v>33</v>
      </c>
      <c r="B109" s="14" t="s">
        <v>33</v>
      </c>
      <c r="C109" s="31">
        <v>2018</v>
      </c>
      <c r="D109" s="27">
        <v>178360</v>
      </c>
    </row>
    <row r="110" spans="1:4" hidden="1">
      <c r="A110" s="24" t="s">
        <v>30</v>
      </c>
      <c r="B110" s="14" t="s">
        <v>30</v>
      </c>
      <c r="C110" s="33">
        <v>2018</v>
      </c>
      <c r="D110" s="28">
        <v>4015936</v>
      </c>
    </row>
    <row r="111" spans="1:4" hidden="1">
      <c r="A111" s="23" t="s">
        <v>32</v>
      </c>
      <c r="B111" s="14" t="s">
        <v>32</v>
      </c>
      <c r="C111" s="31">
        <v>2018</v>
      </c>
      <c r="D111" s="27">
        <v>1193411</v>
      </c>
    </row>
    <row r="112" spans="1:4" hidden="1">
      <c r="A112" s="12" t="s">
        <v>21</v>
      </c>
      <c r="B112" s="12" t="s">
        <v>7</v>
      </c>
      <c r="C112" s="39">
        <v>2018</v>
      </c>
      <c r="D112" s="20">
        <v>3593657</v>
      </c>
    </row>
    <row r="113" spans="1:4" hidden="1">
      <c r="A113" s="12" t="s">
        <v>17</v>
      </c>
      <c r="B113" s="12" t="s">
        <v>7</v>
      </c>
      <c r="C113" s="39">
        <v>2018</v>
      </c>
      <c r="D113" s="20">
        <v>557176</v>
      </c>
    </row>
    <row r="114" spans="1:4" hidden="1">
      <c r="A114" s="12" t="s">
        <v>13</v>
      </c>
      <c r="B114" s="22" t="s">
        <v>38</v>
      </c>
      <c r="C114" s="39">
        <v>2018</v>
      </c>
      <c r="D114" s="20">
        <v>11085982</v>
      </c>
    </row>
    <row r="115" spans="1:4" hidden="1">
      <c r="A115" s="12" t="s">
        <v>14</v>
      </c>
      <c r="B115" s="12" t="s">
        <v>7</v>
      </c>
      <c r="C115" s="39">
        <v>2018</v>
      </c>
      <c r="D115" s="20">
        <v>1513437</v>
      </c>
    </row>
    <row r="116" spans="1:4" hidden="1">
      <c r="A116" s="12" t="s">
        <v>19</v>
      </c>
      <c r="B116" s="12" t="s">
        <v>7</v>
      </c>
      <c r="C116" s="39">
        <v>2018</v>
      </c>
      <c r="D116" s="20">
        <v>690735</v>
      </c>
    </row>
    <row r="117" spans="1:4" hidden="1">
      <c r="A117" s="12" t="s">
        <v>20</v>
      </c>
      <c r="B117" s="12" t="s">
        <v>7</v>
      </c>
      <c r="C117" s="39">
        <v>2018</v>
      </c>
      <c r="D117" s="20">
        <v>665554</v>
      </c>
    </row>
    <row r="118" spans="1:4" hidden="1">
      <c r="A118" s="12" t="s">
        <v>15</v>
      </c>
      <c r="B118" s="12" t="s">
        <v>7</v>
      </c>
      <c r="C118" s="39">
        <v>2018</v>
      </c>
      <c r="D118" s="20">
        <v>470994</v>
      </c>
    </row>
    <row r="119" spans="1:4" hidden="1">
      <c r="A119" s="12" t="s">
        <v>18</v>
      </c>
      <c r="B119" s="12" t="s">
        <v>7</v>
      </c>
      <c r="C119" s="39">
        <v>2018</v>
      </c>
      <c r="D119" s="20">
        <v>2560099</v>
      </c>
    </row>
    <row r="120" spans="1:4" hidden="1">
      <c r="A120" s="12" t="s">
        <v>16</v>
      </c>
      <c r="B120" s="12" t="s">
        <v>7</v>
      </c>
      <c r="C120" s="39">
        <v>2018</v>
      </c>
      <c r="D120" s="20">
        <v>839918</v>
      </c>
    </row>
    <row r="121" spans="1:4" hidden="1">
      <c r="A121" s="24" t="s">
        <v>34</v>
      </c>
      <c r="B121" s="24" t="s">
        <v>5</v>
      </c>
      <c r="C121" s="33">
        <v>2018</v>
      </c>
      <c r="D121" s="28">
        <v>16669603</v>
      </c>
    </row>
    <row r="122" spans="1:4" hidden="1">
      <c r="A122" s="24" t="s">
        <v>4</v>
      </c>
      <c r="B122" s="24" t="s">
        <v>4</v>
      </c>
      <c r="C122" s="33">
        <v>2019</v>
      </c>
      <c r="D122" s="28">
        <v>44355112</v>
      </c>
    </row>
    <row r="123" spans="1:4" hidden="1">
      <c r="A123" s="43" t="s">
        <v>22</v>
      </c>
      <c r="B123" s="43" t="s">
        <v>8</v>
      </c>
      <c r="C123" s="32">
        <v>2019</v>
      </c>
      <c r="D123" s="40">
        <v>63622427</v>
      </c>
    </row>
    <row r="124" spans="1:4" hidden="1">
      <c r="A124" s="43" t="s">
        <v>25</v>
      </c>
      <c r="B124" s="43" t="s">
        <v>8</v>
      </c>
      <c r="C124" s="32">
        <v>2019</v>
      </c>
      <c r="D124" s="40">
        <v>273457</v>
      </c>
    </row>
    <row r="125" spans="1:4" hidden="1">
      <c r="A125" s="23" t="s">
        <v>35</v>
      </c>
      <c r="B125" s="23" t="s">
        <v>6</v>
      </c>
      <c r="C125" s="31">
        <v>2019</v>
      </c>
      <c r="D125" s="27">
        <v>4811863</v>
      </c>
    </row>
    <row r="126" spans="1:4" hidden="1">
      <c r="A126" s="43" t="s">
        <v>23</v>
      </c>
      <c r="B126" s="43" t="s">
        <v>3</v>
      </c>
      <c r="C126" s="32">
        <v>2019</v>
      </c>
      <c r="D126" s="40">
        <v>13466700</v>
      </c>
    </row>
    <row r="127" spans="1:4" hidden="1">
      <c r="A127" s="43" t="s">
        <v>27</v>
      </c>
      <c r="B127" s="43" t="s">
        <v>3</v>
      </c>
      <c r="C127" s="32">
        <v>2019</v>
      </c>
      <c r="D127" s="40">
        <v>18208627</v>
      </c>
    </row>
    <row r="128" spans="1:4">
      <c r="A128" s="43" t="s">
        <v>3</v>
      </c>
      <c r="B128" s="43" t="s">
        <v>3</v>
      </c>
      <c r="C128" s="32">
        <v>2019</v>
      </c>
      <c r="D128" s="40">
        <v>38971427</v>
      </c>
    </row>
    <row r="129" spans="1:4">
      <c r="A129" s="43" t="s">
        <v>26</v>
      </c>
      <c r="B129" s="43" t="s">
        <v>3</v>
      </c>
      <c r="C129" s="32">
        <v>2019</v>
      </c>
      <c r="D129" s="40">
        <v>5406520</v>
      </c>
    </row>
    <row r="130" spans="1:4" hidden="1">
      <c r="A130" s="12" t="s">
        <v>24</v>
      </c>
      <c r="B130" s="12" t="s">
        <v>3</v>
      </c>
      <c r="C130" s="39">
        <v>2019</v>
      </c>
      <c r="D130" s="20">
        <v>3075941</v>
      </c>
    </row>
    <row r="131" spans="1:4" hidden="1">
      <c r="A131" s="23" t="s">
        <v>31</v>
      </c>
      <c r="B131" s="14" t="s">
        <v>31</v>
      </c>
      <c r="C131" s="31">
        <v>2019</v>
      </c>
      <c r="D131" s="27">
        <v>897086</v>
      </c>
    </row>
    <row r="132" spans="1:4" hidden="1">
      <c r="A132" s="23" t="s">
        <v>29</v>
      </c>
      <c r="B132" s="14" t="s">
        <v>29</v>
      </c>
      <c r="C132" s="31">
        <v>2019</v>
      </c>
      <c r="D132" s="27">
        <v>4811677</v>
      </c>
    </row>
    <row r="133" spans="1:4" hidden="1">
      <c r="A133" s="23" t="s">
        <v>33</v>
      </c>
      <c r="B133" s="14" t="s">
        <v>33</v>
      </c>
      <c r="C133" s="31">
        <v>2019</v>
      </c>
      <c r="D133" s="27">
        <v>169564</v>
      </c>
    </row>
    <row r="134" spans="1:4" hidden="1">
      <c r="A134" s="24" t="s">
        <v>30</v>
      </c>
      <c r="B134" s="14" t="s">
        <v>30</v>
      </c>
      <c r="C134" s="33">
        <v>2019</v>
      </c>
      <c r="D134" s="27">
        <v>4157458</v>
      </c>
    </row>
    <row r="135" spans="1:4" hidden="1">
      <c r="A135" s="23" t="s">
        <v>32</v>
      </c>
      <c r="B135" s="14" t="s">
        <v>32</v>
      </c>
      <c r="C135" s="31">
        <v>2019</v>
      </c>
      <c r="D135" s="27">
        <v>1145990</v>
      </c>
    </row>
    <row r="136" spans="1:4" hidden="1">
      <c r="A136" s="12" t="s">
        <v>21</v>
      </c>
      <c r="B136" s="12" t="s">
        <v>7</v>
      </c>
      <c r="C136" s="39">
        <v>2019</v>
      </c>
      <c r="D136" s="20">
        <v>4850638</v>
      </c>
    </row>
    <row r="137" spans="1:4" hidden="1">
      <c r="A137" s="12" t="s">
        <v>17</v>
      </c>
      <c r="B137" s="12" t="s">
        <v>7</v>
      </c>
      <c r="C137" s="39">
        <v>2019</v>
      </c>
      <c r="D137" s="20">
        <v>573714</v>
      </c>
    </row>
    <row r="138" spans="1:4" hidden="1">
      <c r="A138" s="12" t="s">
        <v>13</v>
      </c>
      <c r="B138" s="22" t="s">
        <v>38</v>
      </c>
      <c r="C138" s="39">
        <v>2019</v>
      </c>
      <c r="D138" s="20">
        <v>11563642</v>
      </c>
    </row>
    <row r="139" spans="1:4" hidden="1">
      <c r="A139" s="12" t="s">
        <v>14</v>
      </c>
      <c r="B139" s="12" t="s">
        <v>7</v>
      </c>
      <c r="C139" s="39">
        <v>2019</v>
      </c>
      <c r="D139" s="20">
        <v>1358140</v>
      </c>
    </row>
    <row r="140" spans="1:4" hidden="1">
      <c r="A140" s="12" t="s">
        <v>19</v>
      </c>
      <c r="B140" s="12" t="s">
        <v>7</v>
      </c>
      <c r="C140" s="39">
        <v>2019</v>
      </c>
      <c r="D140" s="20">
        <v>682636</v>
      </c>
    </row>
    <row r="141" spans="1:4" hidden="1">
      <c r="A141" s="12" t="s">
        <v>20</v>
      </c>
      <c r="B141" s="12" t="s">
        <v>7</v>
      </c>
      <c r="C141" s="39">
        <v>2019</v>
      </c>
      <c r="D141" s="20">
        <v>909238</v>
      </c>
    </row>
    <row r="142" spans="1:4" hidden="1">
      <c r="A142" s="12" t="s">
        <v>15</v>
      </c>
      <c r="B142" s="12" t="s">
        <v>7</v>
      </c>
      <c r="C142" s="39">
        <v>2019</v>
      </c>
      <c r="D142" s="20">
        <v>359273</v>
      </c>
    </row>
    <row r="143" spans="1:4" hidden="1">
      <c r="A143" s="12" t="s">
        <v>18</v>
      </c>
      <c r="B143" s="12" t="s">
        <v>7</v>
      </c>
      <c r="C143" s="39">
        <v>2019</v>
      </c>
      <c r="D143" s="20">
        <v>2555826</v>
      </c>
    </row>
    <row r="144" spans="1:4" hidden="1">
      <c r="A144" s="12" t="s">
        <v>16</v>
      </c>
      <c r="B144" s="12" t="s">
        <v>7</v>
      </c>
      <c r="C144" s="39">
        <v>2019</v>
      </c>
      <c r="D144" s="20">
        <v>954593</v>
      </c>
    </row>
    <row r="145" spans="1:4" hidden="1">
      <c r="A145" s="24" t="s">
        <v>34</v>
      </c>
      <c r="B145" s="24" t="s">
        <v>5</v>
      </c>
      <c r="C145" s="33">
        <v>2019</v>
      </c>
      <c r="D145" s="28">
        <v>17209707</v>
      </c>
    </row>
    <row r="146" spans="1:4" hidden="1">
      <c r="A146" s="24" t="s">
        <v>4</v>
      </c>
      <c r="B146" s="24" t="s">
        <v>4</v>
      </c>
      <c r="C146" s="33">
        <v>2020</v>
      </c>
      <c r="D146" s="28">
        <v>45230003</v>
      </c>
    </row>
    <row r="147" spans="1:4" hidden="1">
      <c r="A147" s="43" t="s">
        <v>22</v>
      </c>
      <c r="B147" s="43" t="s">
        <v>8</v>
      </c>
      <c r="C147" s="32">
        <v>2020</v>
      </c>
      <c r="D147" s="40">
        <v>66048330</v>
      </c>
    </row>
    <row r="148" spans="1:4" hidden="1">
      <c r="A148" s="43" t="s">
        <v>25</v>
      </c>
      <c r="B148" s="43" t="s">
        <v>8</v>
      </c>
      <c r="C148" s="32">
        <v>2020</v>
      </c>
      <c r="D148" s="40">
        <v>312325</v>
      </c>
    </row>
    <row r="149" spans="1:4" hidden="1">
      <c r="A149" s="23" t="s">
        <v>35</v>
      </c>
      <c r="B149" s="23" t="s">
        <v>6</v>
      </c>
      <c r="C149" s="31">
        <v>2020</v>
      </c>
      <c r="D149" s="27">
        <v>5552752</v>
      </c>
    </row>
    <row r="150" spans="1:4" hidden="1">
      <c r="A150" s="43" t="s">
        <v>23</v>
      </c>
      <c r="B150" s="43" t="s">
        <v>3</v>
      </c>
      <c r="C150" s="32">
        <v>2020</v>
      </c>
      <c r="D150" s="40">
        <v>14073455</v>
      </c>
    </row>
    <row r="151" spans="1:4" hidden="1">
      <c r="A151" s="43" t="s">
        <v>27</v>
      </c>
      <c r="B151" s="43" t="s">
        <v>3</v>
      </c>
      <c r="C151" s="32">
        <v>2020</v>
      </c>
      <c r="D151" s="40">
        <v>12964070</v>
      </c>
    </row>
    <row r="152" spans="1:4">
      <c r="A152" s="43" t="s">
        <v>3</v>
      </c>
      <c r="B152" s="43" t="s">
        <v>3</v>
      </c>
      <c r="C152" s="32">
        <v>2020</v>
      </c>
      <c r="D152" s="40">
        <v>31648515</v>
      </c>
    </row>
    <row r="153" spans="1:4">
      <c r="A153" s="43" t="s">
        <v>26</v>
      </c>
      <c r="B153" s="43" t="s">
        <v>3</v>
      </c>
      <c r="C153" s="32">
        <v>2020</v>
      </c>
      <c r="D153" s="40">
        <v>4969032</v>
      </c>
    </row>
    <row r="154" spans="1:4" hidden="1">
      <c r="A154" s="12" t="s">
        <v>24</v>
      </c>
      <c r="B154" s="12" t="s">
        <v>3</v>
      </c>
      <c r="C154" s="39">
        <v>2020</v>
      </c>
      <c r="D154" s="20">
        <v>2845972</v>
      </c>
    </row>
    <row r="155" spans="1:4" hidden="1">
      <c r="A155" s="23" t="s">
        <v>31</v>
      </c>
      <c r="B155" s="14" t="s">
        <v>31</v>
      </c>
      <c r="C155" s="31">
        <v>2020</v>
      </c>
      <c r="D155" s="28">
        <v>917100</v>
      </c>
    </row>
    <row r="156" spans="1:4" hidden="1">
      <c r="A156" s="23" t="s">
        <v>29</v>
      </c>
      <c r="B156" s="14" t="s">
        <v>29</v>
      </c>
      <c r="C156" s="31">
        <v>2020</v>
      </c>
      <c r="D156" s="27">
        <v>4895262</v>
      </c>
    </row>
    <row r="157" spans="1:4" hidden="1">
      <c r="A157" s="23" t="s">
        <v>33</v>
      </c>
      <c r="B157" s="14" t="s">
        <v>33</v>
      </c>
      <c r="C157" s="31">
        <v>2020</v>
      </c>
      <c r="D157" s="27">
        <v>180473</v>
      </c>
    </row>
    <row r="158" spans="1:4" hidden="1">
      <c r="A158" s="24" t="s">
        <v>30</v>
      </c>
      <c r="B158" s="14" t="s">
        <v>30</v>
      </c>
      <c r="C158" s="33">
        <v>2020</v>
      </c>
      <c r="D158" s="28">
        <v>4766061</v>
      </c>
    </row>
    <row r="159" spans="1:4" hidden="1">
      <c r="A159" s="23" t="s">
        <v>32</v>
      </c>
      <c r="B159" s="14" t="s">
        <v>32</v>
      </c>
      <c r="C159" s="31">
        <v>2020</v>
      </c>
      <c r="D159" s="27">
        <v>1312752</v>
      </c>
    </row>
    <row r="160" spans="1:4" hidden="1">
      <c r="A160" s="12" t="s">
        <v>21</v>
      </c>
      <c r="B160" s="12" t="s">
        <v>7</v>
      </c>
      <c r="C160" s="39">
        <v>2020</v>
      </c>
      <c r="D160" s="20">
        <v>2485744</v>
      </c>
    </row>
    <row r="161" spans="1:4" hidden="1">
      <c r="A161" s="12" t="s">
        <v>17</v>
      </c>
      <c r="B161" s="12" t="s">
        <v>7</v>
      </c>
      <c r="C161" s="39">
        <v>2020</v>
      </c>
      <c r="D161" s="20">
        <v>608841</v>
      </c>
    </row>
    <row r="162" spans="1:4" hidden="1">
      <c r="A162" s="12" t="s">
        <v>13</v>
      </c>
      <c r="B162" s="22" t="s">
        <v>38</v>
      </c>
      <c r="C162" s="39">
        <v>2020</v>
      </c>
      <c r="D162" s="20">
        <v>12121250</v>
      </c>
    </row>
    <row r="163" spans="1:4" hidden="1">
      <c r="A163" s="12" t="s">
        <v>14</v>
      </c>
      <c r="B163" s="12" t="s">
        <v>7</v>
      </c>
      <c r="C163" s="39">
        <v>2020</v>
      </c>
      <c r="D163" s="20">
        <v>1161631</v>
      </c>
    </row>
    <row r="164" spans="1:4" hidden="1">
      <c r="A164" s="12" t="s">
        <v>19</v>
      </c>
      <c r="B164" s="12" t="s">
        <v>7</v>
      </c>
      <c r="C164" s="39">
        <v>2020</v>
      </c>
      <c r="D164" s="20">
        <v>737130</v>
      </c>
    </row>
    <row r="165" spans="1:4" hidden="1">
      <c r="A165" s="12" t="s">
        <v>20</v>
      </c>
      <c r="B165" s="12" t="s">
        <v>7</v>
      </c>
      <c r="C165" s="39">
        <v>2020</v>
      </c>
      <c r="D165" s="20">
        <v>498807</v>
      </c>
    </row>
    <row r="166" spans="1:4" hidden="1">
      <c r="A166" s="12" t="s">
        <v>15</v>
      </c>
      <c r="B166" s="12" t="s">
        <v>7</v>
      </c>
      <c r="C166" s="39">
        <v>2020</v>
      </c>
      <c r="D166" s="20">
        <v>280998</v>
      </c>
    </row>
    <row r="167" spans="1:4" hidden="1">
      <c r="A167" s="12" t="s">
        <v>18</v>
      </c>
      <c r="B167" s="12" t="s">
        <v>7</v>
      </c>
      <c r="C167" s="39">
        <v>2020</v>
      </c>
      <c r="D167" s="20">
        <v>2460565</v>
      </c>
    </row>
    <row r="168" spans="1:4" hidden="1">
      <c r="A168" s="12" t="s">
        <v>16</v>
      </c>
      <c r="B168" s="12" t="s">
        <v>7</v>
      </c>
      <c r="C168" s="39">
        <v>2020</v>
      </c>
      <c r="D168" s="20">
        <v>970984</v>
      </c>
    </row>
    <row r="169" spans="1:4" hidden="1">
      <c r="A169" s="24" t="s">
        <v>34</v>
      </c>
      <c r="B169" s="24" t="s">
        <v>5</v>
      </c>
      <c r="C169" s="33">
        <v>2020</v>
      </c>
      <c r="D169" s="28">
        <v>18164379</v>
      </c>
    </row>
    <row r="170" spans="1:4" hidden="1">
      <c r="A170" s="24" t="s">
        <v>4</v>
      </c>
      <c r="B170" s="24" t="s">
        <v>4</v>
      </c>
      <c r="C170" s="33">
        <v>2021</v>
      </c>
      <c r="D170" s="28">
        <v>45831711</v>
      </c>
    </row>
    <row r="171" spans="1:4" hidden="1">
      <c r="A171" s="43" t="s">
        <v>22</v>
      </c>
      <c r="B171" s="43" t="s">
        <v>8</v>
      </c>
      <c r="C171" s="32">
        <v>2021</v>
      </c>
      <c r="D171" s="40">
        <v>69374260</v>
      </c>
    </row>
    <row r="172" spans="1:4" hidden="1">
      <c r="A172" s="43" t="s">
        <v>25</v>
      </c>
      <c r="B172" s="43" t="s">
        <v>8</v>
      </c>
      <c r="C172" s="32">
        <v>2021</v>
      </c>
      <c r="D172" s="40">
        <v>281400</v>
      </c>
    </row>
    <row r="173" spans="1:4" hidden="1">
      <c r="A173" s="23" t="s">
        <v>35</v>
      </c>
      <c r="B173" s="23" t="s">
        <v>6</v>
      </c>
      <c r="C173" s="31">
        <v>2021</v>
      </c>
      <c r="D173" s="27">
        <v>5746609</v>
      </c>
    </row>
    <row r="174" spans="1:4" hidden="1">
      <c r="A174" s="43" t="s">
        <v>23</v>
      </c>
      <c r="B174" s="43" t="s">
        <v>3</v>
      </c>
      <c r="C174" s="32">
        <v>2021</v>
      </c>
      <c r="D174" s="40">
        <v>14062604</v>
      </c>
    </row>
    <row r="175" spans="1:4" hidden="1">
      <c r="A175" s="43" t="s">
        <v>27</v>
      </c>
      <c r="B175" s="43" t="s">
        <v>3</v>
      </c>
      <c r="C175" s="32">
        <v>2021</v>
      </c>
      <c r="D175" s="40">
        <v>894309.58000001311</v>
      </c>
    </row>
    <row r="176" spans="1:4">
      <c r="A176" s="43" t="s">
        <v>3</v>
      </c>
      <c r="B176" s="43" t="s">
        <v>3</v>
      </c>
      <c r="C176" s="32">
        <v>2021</v>
      </c>
      <c r="D176" s="40">
        <v>29698028.469999999</v>
      </c>
    </row>
    <row r="177" spans="1:7">
      <c r="A177" s="43" t="s">
        <v>26</v>
      </c>
      <c r="B177" s="43" t="s">
        <v>3</v>
      </c>
      <c r="C177" s="32">
        <v>2021</v>
      </c>
      <c r="D177" s="40">
        <v>5223008</v>
      </c>
    </row>
    <row r="178" spans="1:7" hidden="1">
      <c r="A178" s="12" t="s">
        <v>24</v>
      </c>
      <c r="B178" s="12" t="s">
        <v>3</v>
      </c>
      <c r="C178" s="39">
        <v>2021</v>
      </c>
      <c r="D178" s="20">
        <v>2431457</v>
      </c>
    </row>
    <row r="179" spans="1:7" hidden="1">
      <c r="A179" s="23" t="s">
        <v>31</v>
      </c>
      <c r="B179" s="14" t="s">
        <v>31</v>
      </c>
      <c r="C179" s="31">
        <v>2021</v>
      </c>
      <c r="D179" s="27">
        <v>800254</v>
      </c>
    </row>
    <row r="180" spans="1:7" hidden="1">
      <c r="A180" s="23" t="s">
        <v>29</v>
      </c>
      <c r="B180" s="14" t="s">
        <v>29</v>
      </c>
      <c r="C180" s="31">
        <v>2021</v>
      </c>
      <c r="D180" s="27">
        <v>4752676</v>
      </c>
    </row>
    <row r="181" spans="1:7" hidden="1">
      <c r="A181" s="23" t="s">
        <v>33</v>
      </c>
      <c r="B181" s="14" t="s">
        <v>33</v>
      </c>
      <c r="C181" s="31">
        <v>2021</v>
      </c>
      <c r="D181" s="27">
        <v>189216</v>
      </c>
    </row>
    <row r="182" spans="1:7" hidden="1">
      <c r="A182" s="24" t="s">
        <v>30</v>
      </c>
      <c r="B182" s="14" t="s">
        <v>30</v>
      </c>
      <c r="C182" s="33">
        <v>2021</v>
      </c>
      <c r="D182" s="28">
        <v>4807886</v>
      </c>
    </row>
    <row r="183" spans="1:7" hidden="1">
      <c r="A183" s="23" t="s">
        <v>32</v>
      </c>
      <c r="B183" s="14" t="s">
        <v>32</v>
      </c>
      <c r="C183" s="31">
        <v>2021</v>
      </c>
      <c r="D183" s="27">
        <v>264647</v>
      </c>
    </row>
    <row r="184" spans="1:7" hidden="1">
      <c r="A184" s="12" t="s">
        <v>21</v>
      </c>
      <c r="B184" s="12" t="s">
        <v>7</v>
      </c>
      <c r="C184" s="39">
        <v>2021</v>
      </c>
      <c r="D184" s="20">
        <v>4008618</v>
      </c>
    </row>
    <row r="185" spans="1:7" hidden="1">
      <c r="A185" s="12" t="s">
        <v>17</v>
      </c>
      <c r="B185" s="12" t="s">
        <v>7</v>
      </c>
      <c r="C185" s="39">
        <v>2021</v>
      </c>
      <c r="D185" s="20">
        <v>498992</v>
      </c>
    </row>
    <row r="186" spans="1:7" hidden="1">
      <c r="A186" s="12" t="s">
        <v>13</v>
      </c>
      <c r="B186" s="22" t="s">
        <v>38</v>
      </c>
      <c r="C186" s="39">
        <v>2021</v>
      </c>
      <c r="D186" s="20">
        <v>10540675</v>
      </c>
    </row>
    <row r="187" spans="1:7" hidden="1">
      <c r="A187" s="12" t="s">
        <v>14</v>
      </c>
      <c r="B187" s="12" t="s">
        <v>7</v>
      </c>
      <c r="C187" s="39">
        <v>2021</v>
      </c>
      <c r="D187" s="20">
        <v>937355</v>
      </c>
    </row>
    <row r="188" spans="1:7" hidden="1">
      <c r="A188" s="12" t="s">
        <v>19</v>
      </c>
      <c r="B188" s="12" t="s">
        <v>7</v>
      </c>
      <c r="C188" s="39">
        <v>2021</v>
      </c>
      <c r="D188" s="20">
        <v>610940</v>
      </c>
    </row>
    <row r="189" spans="1:7" hidden="1">
      <c r="A189" s="12" t="s">
        <v>20</v>
      </c>
      <c r="B189" s="12" t="s">
        <v>7</v>
      </c>
      <c r="C189" s="39">
        <v>2021</v>
      </c>
      <c r="D189" s="20">
        <v>436250</v>
      </c>
    </row>
    <row r="190" spans="1:7" hidden="1">
      <c r="A190" s="12" t="s">
        <v>15</v>
      </c>
      <c r="B190" s="12" t="s">
        <v>7</v>
      </c>
      <c r="C190" s="39">
        <v>2021</v>
      </c>
      <c r="D190" s="20">
        <v>351773</v>
      </c>
      <c r="G190" s="20"/>
    </row>
    <row r="191" spans="1:7" hidden="1">
      <c r="A191" s="12" t="s">
        <v>18</v>
      </c>
      <c r="B191" s="12" t="s">
        <v>7</v>
      </c>
      <c r="C191" s="39">
        <v>2021</v>
      </c>
      <c r="D191" s="20">
        <v>1085461</v>
      </c>
      <c r="G191" s="20"/>
    </row>
    <row r="192" spans="1:7" hidden="1">
      <c r="A192" s="12" t="s">
        <v>16</v>
      </c>
      <c r="B192" s="12" t="s">
        <v>7</v>
      </c>
      <c r="C192" s="39">
        <v>2021</v>
      </c>
      <c r="D192" s="20">
        <v>814441</v>
      </c>
      <c r="G192" s="20"/>
    </row>
    <row r="193" spans="1:8" hidden="1">
      <c r="A193" s="24" t="s">
        <v>34</v>
      </c>
      <c r="B193" s="24" t="s">
        <v>5</v>
      </c>
      <c r="C193" s="33">
        <v>2021</v>
      </c>
      <c r="D193" s="28">
        <v>19433966</v>
      </c>
      <c r="G193" s="20"/>
    </row>
    <row r="194" spans="1:8" hidden="1">
      <c r="A194" s="24" t="s">
        <v>4</v>
      </c>
      <c r="B194" s="24" t="s">
        <v>4</v>
      </c>
      <c r="C194" s="33">
        <v>2022</v>
      </c>
      <c r="D194" s="28">
        <v>48097567</v>
      </c>
      <c r="G194" s="21"/>
      <c r="H194" s="21"/>
    </row>
    <row r="195" spans="1:8" hidden="1">
      <c r="A195" s="43" t="s">
        <v>22</v>
      </c>
      <c r="B195" s="43" t="s">
        <v>8</v>
      </c>
      <c r="C195" s="32">
        <v>2022</v>
      </c>
      <c r="D195" s="40">
        <v>71905590</v>
      </c>
      <c r="G195" s="21"/>
    </row>
    <row r="196" spans="1:8" hidden="1">
      <c r="A196" s="43" t="s">
        <v>25</v>
      </c>
      <c r="B196" s="43" t="s">
        <v>8</v>
      </c>
      <c r="C196" s="32">
        <v>2022</v>
      </c>
      <c r="D196" s="40">
        <v>255095</v>
      </c>
    </row>
    <row r="197" spans="1:8" hidden="1">
      <c r="A197" s="23" t="s">
        <v>35</v>
      </c>
      <c r="B197" s="23" t="s">
        <v>6</v>
      </c>
      <c r="C197" s="31">
        <v>2022</v>
      </c>
      <c r="D197" s="27">
        <v>5687855</v>
      </c>
    </row>
    <row r="198" spans="1:8" hidden="1">
      <c r="A198" s="43" t="s">
        <v>23</v>
      </c>
      <c r="B198" s="43" t="s">
        <v>3</v>
      </c>
      <c r="C198" s="32">
        <v>2022</v>
      </c>
      <c r="D198" s="40">
        <v>14208726</v>
      </c>
    </row>
    <row r="199" spans="1:8" hidden="1">
      <c r="A199" s="43" t="s">
        <v>27</v>
      </c>
      <c r="B199" s="43" t="s">
        <v>3</v>
      </c>
      <c r="C199" s="32">
        <v>2022</v>
      </c>
      <c r="D199" s="40">
        <v>8508191</v>
      </c>
    </row>
    <row r="200" spans="1:8">
      <c r="A200" s="43" t="s">
        <v>3</v>
      </c>
      <c r="B200" s="43" t="s">
        <v>3</v>
      </c>
      <c r="C200" s="32">
        <v>2022</v>
      </c>
      <c r="D200" s="40">
        <v>32773621</v>
      </c>
    </row>
    <row r="201" spans="1:8">
      <c r="A201" s="43" t="s">
        <v>26</v>
      </c>
      <c r="B201" s="43" t="s">
        <v>3</v>
      </c>
      <c r="C201" s="32">
        <v>2022</v>
      </c>
      <c r="D201" s="40">
        <v>7052787</v>
      </c>
    </row>
    <row r="202" spans="1:8" hidden="1">
      <c r="A202" s="12" t="s">
        <v>24</v>
      </c>
      <c r="B202" s="12" t="s">
        <v>3</v>
      </c>
      <c r="C202" s="39">
        <v>2022</v>
      </c>
      <c r="D202" s="20">
        <v>2379786</v>
      </c>
    </row>
    <row r="203" spans="1:8" hidden="1">
      <c r="A203" s="23" t="s">
        <v>31</v>
      </c>
      <c r="B203" s="14" t="s">
        <v>31</v>
      </c>
      <c r="C203" s="31">
        <v>2022</v>
      </c>
      <c r="D203" s="27">
        <v>486403</v>
      </c>
    </row>
    <row r="204" spans="1:8" hidden="1">
      <c r="A204" s="23" t="s">
        <v>29</v>
      </c>
      <c r="B204" s="14" t="s">
        <v>29</v>
      </c>
      <c r="C204" s="31">
        <v>2022</v>
      </c>
      <c r="D204" s="27">
        <v>4433747</v>
      </c>
    </row>
    <row r="205" spans="1:8" hidden="1">
      <c r="A205" s="23" t="s">
        <v>33</v>
      </c>
      <c r="B205" s="14" t="s">
        <v>33</v>
      </c>
      <c r="C205" s="31">
        <v>2022</v>
      </c>
      <c r="D205" s="27">
        <v>204948</v>
      </c>
    </row>
    <row r="206" spans="1:8" hidden="1">
      <c r="A206" s="24" t="s">
        <v>30</v>
      </c>
      <c r="B206" s="14" t="s">
        <v>30</v>
      </c>
      <c r="C206" s="33">
        <v>2022</v>
      </c>
      <c r="D206" s="28">
        <v>5071093</v>
      </c>
    </row>
    <row r="207" spans="1:8" hidden="1">
      <c r="A207" s="23" t="s">
        <v>32</v>
      </c>
      <c r="B207" s="14" t="s">
        <v>32</v>
      </c>
      <c r="C207" s="31">
        <v>2022</v>
      </c>
      <c r="D207" s="27">
        <v>1270174</v>
      </c>
    </row>
    <row r="208" spans="1:8" hidden="1">
      <c r="A208" s="12" t="s">
        <v>21</v>
      </c>
      <c r="B208" s="12" t="s">
        <v>7</v>
      </c>
      <c r="C208" s="39">
        <v>2022</v>
      </c>
      <c r="D208" s="20">
        <v>5631358</v>
      </c>
    </row>
    <row r="209" spans="1:4" hidden="1">
      <c r="A209" s="12" t="s">
        <v>17</v>
      </c>
      <c r="B209" s="12" t="s">
        <v>7</v>
      </c>
      <c r="C209" s="39">
        <v>2022</v>
      </c>
      <c r="D209" s="20">
        <v>524952</v>
      </c>
    </row>
    <row r="210" spans="1:4" hidden="1">
      <c r="A210" s="12" t="s">
        <v>13</v>
      </c>
      <c r="B210" s="22" t="s">
        <v>38</v>
      </c>
      <c r="C210" s="39">
        <v>2022</v>
      </c>
      <c r="D210" s="20">
        <v>11007324</v>
      </c>
    </row>
    <row r="211" spans="1:4" hidden="1">
      <c r="A211" s="12" t="s">
        <v>14</v>
      </c>
      <c r="B211" s="12" t="s">
        <v>7</v>
      </c>
      <c r="C211" s="39">
        <v>2022</v>
      </c>
      <c r="D211" s="20">
        <v>1084778</v>
      </c>
    </row>
    <row r="212" spans="1:4" hidden="1">
      <c r="A212" s="12" t="s">
        <v>19</v>
      </c>
      <c r="B212" s="12" t="s">
        <v>7</v>
      </c>
      <c r="C212" s="39">
        <v>2022</v>
      </c>
      <c r="D212" s="20">
        <v>781436</v>
      </c>
    </row>
    <row r="213" spans="1:4" hidden="1">
      <c r="A213" s="12" t="s">
        <v>20</v>
      </c>
      <c r="B213" s="12" t="s">
        <v>7</v>
      </c>
      <c r="C213" s="39">
        <v>2022</v>
      </c>
      <c r="D213" s="20">
        <v>623882</v>
      </c>
    </row>
    <row r="214" spans="1:4" hidden="1">
      <c r="A214" s="12" t="s">
        <v>15</v>
      </c>
      <c r="B214" s="12" t="s">
        <v>7</v>
      </c>
      <c r="C214" s="39">
        <v>2022</v>
      </c>
      <c r="D214" s="20">
        <v>604098</v>
      </c>
    </row>
    <row r="215" spans="1:4" hidden="1">
      <c r="A215" s="12" t="s">
        <v>18</v>
      </c>
      <c r="B215" s="12" t="s">
        <v>7</v>
      </c>
      <c r="C215" s="39">
        <v>2022</v>
      </c>
      <c r="D215" s="20">
        <v>1851752</v>
      </c>
    </row>
    <row r="216" spans="1:4" hidden="1">
      <c r="A216" s="12" t="s">
        <v>16</v>
      </c>
      <c r="B216" s="12" t="s">
        <v>7</v>
      </c>
      <c r="C216" s="39">
        <v>2022</v>
      </c>
      <c r="D216" s="20">
        <v>618788</v>
      </c>
    </row>
    <row r="217" spans="1:4" hidden="1">
      <c r="A217" s="24" t="s">
        <v>34</v>
      </c>
      <c r="B217" s="24" t="s">
        <v>5</v>
      </c>
      <c r="C217" s="33">
        <v>2022</v>
      </c>
      <c r="D217" s="28">
        <v>19705422</v>
      </c>
    </row>
    <row r="218" spans="1:4" hidden="1">
      <c r="A218" s="24" t="s">
        <v>4</v>
      </c>
      <c r="B218" s="24" t="s">
        <v>4</v>
      </c>
      <c r="C218" s="33">
        <v>2023</v>
      </c>
      <c r="D218" s="28">
        <v>45010899.269999996</v>
      </c>
    </row>
    <row r="219" spans="1:4" hidden="1">
      <c r="A219" s="43" t="s">
        <v>22</v>
      </c>
      <c r="B219" s="43" t="s">
        <v>8</v>
      </c>
      <c r="C219" s="33">
        <v>2023</v>
      </c>
      <c r="D219" s="40">
        <v>70298759</v>
      </c>
    </row>
    <row r="220" spans="1:4" hidden="1">
      <c r="A220" s="43" t="s">
        <v>25</v>
      </c>
      <c r="B220" s="43" t="s">
        <v>8</v>
      </c>
      <c r="C220" s="33">
        <v>2023</v>
      </c>
      <c r="D220" s="40">
        <v>231302</v>
      </c>
    </row>
    <row r="221" spans="1:4" hidden="1">
      <c r="A221" s="23" t="s">
        <v>35</v>
      </c>
      <c r="B221" s="23" t="s">
        <v>6</v>
      </c>
      <c r="C221" s="33">
        <v>2023</v>
      </c>
      <c r="D221" s="27">
        <v>5654297.6700000009</v>
      </c>
    </row>
    <row r="222" spans="1:4" hidden="1">
      <c r="A222" s="43" t="s">
        <v>23</v>
      </c>
      <c r="B222" s="43" t="s">
        <v>3</v>
      </c>
      <c r="C222" s="33">
        <v>2023</v>
      </c>
      <c r="D222" s="40">
        <v>14936332</v>
      </c>
    </row>
    <row r="223" spans="1:4" hidden="1">
      <c r="A223" s="43" t="s">
        <v>27</v>
      </c>
      <c r="B223" s="43" t="s">
        <v>3</v>
      </c>
      <c r="C223" s="33">
        <v>2023</v>
      </c>
      <c r="D223" s="40">
        <f>20254828-5043801</f>
        <v>15211027</v>
      </c>
    </row>
    <row r="224" spans="1:4">
      <c r="A224" s="43" t="s">
        <v>3</v>
      </c>
      <c r="B224" s="43" t="s">
        <v>3</v>
      </c>
      <c r="C224" s="33">
        <v>2023</v>
      </c>
      <c r="D224" s="40">
        <v>44078728</v>
      </c>
    </row>
    <row r="225" spans="1:4">
      <c r="A225" s="43" t="s">
        <v>26</v>
      </c>
      <c r="B225" s="43" t="s">
        <v>3</v>
      </c>
      <c r="C225" s="33">
        <v>2023</v>
      </c>
      <c r="D225" s="40">
        <v>5266810</v>
      </c>
    </row>
    <row r="226" spans="1:4" hidden="1">
      <c r="A226" s="12" t="s">
        <v>24</v>
      </c>
      <c r="B226" s="12" t="s">
        <v>3</v>
      </c>
      <c r="C226" s="33">
        <v>2023</v>
      </c>
      <c r="D226" s="20">
        <v>2595966</v>
      </c>
    </row>
    <row r="227" spans="1:4" hidden="1">
      <c r="A227" s="23" t="s">
        <v>31</v>
      </c>
      <c r="B227" s="14" t="s">
        <v>31</v>
      </c>
      <c r="C227" s="33">
        <v>2023</v>
      </c>
      <c r="D227" s="27">
        <v>294648.01</v>
      </c>
    </row>
    <row r="228" spans="1:4" hidden="1">
      <c r="A228" s="23" t="s">
        <v>29</v>
      </c>
      <c r="B228" s="14" t="s">
        <v>29</v>
      </c>
      <c r="C228" s="33">
        <v>2023</v>
      </c>
      <c r="D228" s="27">
        <v>4090819.8699999992</v>
      </c>
    </row>
    <row r="229" spans="1:4" hidden="1">
      <c r="A229" s="23" t="s">
        <v>33</v>
      </c>
      <c r="B229" s="14" t="s">
        <v>33</v>
      </c>
      <c r="C229" s="33">
        <v>2023</v>
      </c>
      <c r="D229" s="27">
        <v>208805.45</v>
      </c>
    </row>
    <row r="230" spans="1:4" hidden="1">
      <c r="A230" s="24" t="s">
        <v>30</v>
      </c>
      <c r="B230" s="14" t="s">
        <v>30</v>
      </c>
      <c r="C230" s="33">
        <v>2023</v>
      </c>
      <c r="D230" s="28">
        <v>5016140.3399999989</v>
      </c>
    </row>
    <row r="231" spans="1:4" hidden="1">
      <c r="A231" s="23" t="s">
        <v>32</v>
      </c>
      <c r="B231" s="14" t="s">
        <v>32</v>
      </c>
      <c r="C231" s="33">
        <v>2023</v>
      </c>
      <c r="D231" s="27">
        <v>1370816.4899999998</v>
      </c>
    </row>
    <row r="232" spans="1:4" hidden="1">
      <c r="A232" s="12" t="s">
        <v>21</v>
      </c>
      <c r="B232" s="12" t="s">
        <v>7</v>
      </c>
      <c r="C232" s="33">
        <v>2023</v>
      </c>
      <c r="D232" s="20">
        <v>2473180</v>
      </c>
    </row>
    <row r="233" spans="1:4" hidden="1">
      <c r="A233" s="12" t="s">
        <v>17</v>
      </c>
      <c r="B233" s="12" t="s">
        <v>7</v>
      </c>
      <c r="C233" s="33">
        <v>2023</v>
      </c>
      <c r="D233" s="20">
        <v>474899</v>
      </c>
    </row>
    <row r="234" spans="1:4" hidden="1">
      <c r="A234" s="12" t="s">
        <v>13</v>
      </c>
      <c r="B234" s="22" t="s">
        <v>38</v>
      </c>
      <c r="C234" s="33">
        <v>2023</v>
      </c>
      <c r="D234" s="20">
        <v>12121754</v>
      </c>
    </row>
    <row r="235" spans="1:4" hidden="1">
      <c r="A235" s="12" t="s">
        <v>14</v>
      </c>
      <c r="B235" s="12" t="s">
        <v>7</v>
      </c>
      <c r="C235" s="33">
        <v>2023</v>
      </c>
      <c r="D235" s="20">
        <v>1040089</v>
      </c>
    </row>
    <row r="236" spans="1:4" hidden="1">
      <c r="A236" s="12" t="s">
        <v>19</v>
      </c>
      <c r="B236" s="12" t="s">
        <v>7</v>
      </c>
      <c r="C236" s="33">
        <v>2023</v>
      </c>
      <c r="D236" s="20">
        <v>1121720</v>
      </c>
    </row>
    <row r="237" spans="1:4" hidden="1">
      <c r="A237" s="12" t="s">
        <v>20</v>
      </c>
      <c r="B237" s="12" t="s">
        <v>7</v>
      </c>
      <c r="C237" s="33">
        <v>2023</v>
      </c>
      <c r="D237" s="20">
        <v>673538</v>
      </c>
    </row>
    <row r="238" spans="1:4" hidden="1">
      <c r="A238" s="12" t="s">
        <v>15</v>
      </c>
      <c r="B238" s="12" t="s">
        <v>7</v>
      </c>
      <c r="C238" s="33">
        <v>2023</v>
      </c>
      <c r="D238" s="20">
        <v>257647</v>
      </c>
    </row>
    <row r="239" spans="1:4" hidden="1">
      <c r="A239" s="12" t="s">
        <v>18</v>
      </c>
      <c r="B239" s="12" t="s">
        <v>7</v>
      </c>
      <c r="C239" s="33">
        <v>2023</v>
      </c>
      <c r="D239" s="20">
        <v>2669481</v>
      </c>
    </row>
    <row r="240" spans="1:4" hidden="1">
      <c r="A240" s="12" t="s">
        <v>16</v>
      </c>
      <c r="B240" s="12" t="s">
        <v>7</v>
      </c>
      <c r="C240" s="33">
        <v>2023</v>
      </c>
      <c r="D240" s="20">
        <v>715426</v>
      </c>
    </row>
    <row r="241" spans="1:4" hidden="1">
      <c r="A241" s="24" t="s">
        <v>34</v>
      </c>
      <c r="B241" s="24" t="s">
        <v>5</v>
      </c>
      <c r="C241" s="33">
        <v>2023</v>
      </c>
      <c r="D241" s="28">
        <v>19693437.000000004</v>
      </c>
    </row>
    <row r="242" spans="1:4" hidden="1">
      <c r="A242" s="49" t="s">
        <v>36</v>
      </c>
      <c r="B242" s="50" t="s">
        <v>37</v>
      </c>
      <c r="C242" s="51">
        <v>2023</v>
      </c>
      <c r="D242" s="52">
        <v>5043801</v>
      </c>
    </row>
    <row r="261" spans="1:15" ht="19.5">
      <c r="A261" s="48" t="s">
        <v>39</v>
      </c>
    </row>
    <row r="262" spans="1:15" s="16" customFormat="1">
      <c r="A262" s="17" t="s">
        <v>4</v>
      </c>
      <c r="B262" s="18" t="s">
        <v>4</v>
      </c>
      <c r="C262" s="30">
        <v>2010</v>
      </c>
      <c r="D262" s="19">
        <v>35883240</v>
      </c>
      <c r="K262"/>
      <c r="L262"/>
      <c r="M262"/>
      <c r="N262"/>
      <c r="O262"/>
    </row>
    <row r="263" spans="1:15" s="16" customFormat="1">
      <c r="A263" s="22" t="s">
        <v>22</v>
      </c>
      <c r="B263" s="25" t="s">
        <v>8</v>
      </c>
      <c r="C263" s="37">
        <v>2010</v>
      </c>
      <c r="D263" s="26">
        <v>31210590</v>
      </c>
      <c r="K263"/>
      <c r="L263"/>
      <c r="M263"/>
      <c r="N263"/>
      <c r="O263"/>
    </row>
    <row r="264" spans="1:15" s="16" customFormat="1">
      <c r="A264" s="22" t="s">
        <v>25</v>
      </c>
      <c r="B264" s="25" t="s">
        <v>8</v>
      </c>
      <c r="C264" s="37">
        <v>2010</v>
      </c>
      <c r="D264" s="26">
        <v>343187</v>
      </c>
      <c r="K264"/>
      <c r="L264"/>
      <c r="M264"/>
      <c r="N264"/>
      <c r="O264"/>
    </row>
    <row r="265" spans="1:15" s="16" customFormat="1">
      <c r="A265" s="13" t="s">
        <v>35</v>
      </c>
      <c r="B265" s="14" t="s">
        <v>6</v>
      </c>
      <c r="C265" s="36">
        <v>2010</v>
      </c>
      <c r="D265" s="15">
        <v>4124887</v>
      </c>
      <c r="K265"/>
      <c r="L265"/>
      <c r="M265"/>
      <c r="N265"/>
      <c r="O265"/>
    </row>
    <row r="266" spans="1:15" s="16" customFormat="1">
      <c r="A266" s="22" t="s">
        <v>23</v>
      </c>
      <c r="B266" s="25" t="s">
        <v>3</v>
      </c>
      <c r="C266" s="37">
        <v>2010</v>
      </c>
      <c r="D266" s="26">
        <v>9169906</v>
      </c>
      <c r="K266"/>
      <c r="L266"/>
      <c r="M266"/>
      <c r="N266"/>
      <c r="O266"/>
    </row>
    <row r="267" spans="1:15" s="16" customFormat="1">
      <c r="A267" s="22" t="s">
        <v>27</v>
      </c>
      <c r="B267" s="25" t="s">
        <v>3</v>
      </c>
      <c r="C267" s="37">
        <v>2010</v>
      </c>
      <c r="D267" s="26">
        <v>19404798</v>
      </c>
      <c r="K267"/>
      <c r="L267"/>
      <c r="M267"/>
      <c r="N267"/>
      <c r="O267"/>
    </row>
    <row r="268" spans="1:15" s="16" customFormat="1">
      <c r="A268" s="22" t="s">
        <v>3</v>
      </c>
      <c r="B268" s="25" t="s">
        <v>3</v>
      </c>
      <c r="C268" s="37">
        <v>2010</v>
      </c>
      <c r="D268" s="26">
        <v>36876044.380000003</v>
      </c>
      <c r="K268"/>
      <c r="L268"/>
      <c r="M268"/>
      <c r="N268"/>
      <c r="O268"/>
    </row>
    <row r="269" spans="1:15" s="16" customFormat="1">
      <c r="A269" s="22" t="s">
        <v>26</v>
      </c>
      <c r="B269" s="25" t="s">
        <v>3</v>
      </c>
      <c r="C269" s="37">
        <v>2010</v>
      </c>
      <c r="D269" s="41">
        <v>6894801.6199999992</v>
      </c>
      <c r="K269"/>
      <c r="L269"/>
      <c r="M269"/>
      <c r="N269"/>
      <c r="O269"/>
    </row>
    <row r="270" spans="1:15" s="16" customFormat="1">
      <c r="A270" s="22" t="s">
        <v>24</v>
      </c>
      <c r="B270" s="25" t="s">
        <v>3</v>
      </c>
      <c r="C270" s="37">
        <v>2010</v>
      </c>
      <c r="D270" s="26">
        <v>1797610</v>
      </c>
      <c r="K270"/>
      <c r="L270"/>
      <c r="M270"/>
      <c r="N270"/>
      <c r="O270"/>
    </row>
    <row r="271" spans="1:15" s="16" customFormat="1">
      <c r="A271" s="13" t="s">
        <v>31</v>
      </c>
      <c r="B271" s="14" t="s">
        <v>31</v>
      </c>
      <c r="C271" s="36">
        <v>2010</v>
      </c>
      <c r="D271" s="15">
        <v>996945</v>
      </c>
      <c r="K271"/>
      <c r="L271"/>
      <c r="M271"/>
      <c r="N271"/>
      <c r="O271"/>
    </row>
    <row r="272" spans="1:15" s="16" customFormat="1">
      <c r="A272" s="13" t="s">
        <v>29</v>
      </c>
      <c r="B272" s="14" t="s">
        <v>29</v>
      </c>
      <c r="C272" s="36">
        <v>2010</v>
      </c>
      <c r="D272" s="15">
        <v>4983352</v>
      </c>
      <c r="K272"/>
      <c r="L272"/>
      <c r="M272"/>
      <c r="N272"/>
      <c r="O272"/>
    </row>
    <row r="273" spans="1:15" s="16" customFormat="1">
      <c r="A273" s="13" t="s">
        <v>33</v>
      </c>
      <c r="B273" s="14" t="s">
        <v>33</v>
      </c>
      <c r="C273" s="36">
        <v>2010</v>
      </c>
      <c r="D273" s="15">
        <v>66919</v>
      </c>
      <c r="K273"/>
      <c r="L273"/>
      <c r="M273"/>
      <c r="N273"/>
      <c r="O273"/>
    </row>
    <row r="274" spans="1:15" s="16" customFormat="1">
      <c r="A274" s="17" t="s">
        <v>30</v>
      </c>
      <c r="B274" s="14" t="s">
        <v>30</v>
      </c>
      <c r="C274" s="30">
        <v>2010</v>
      </c>
      <c r="D274" s="19">
        <v>4383588</v>
      </c>
      <c r="K274"/>
      <c r="L274"/>
      <c r="M274"/>
      <c r="N274"/>
      <c r="O274"/>
    </row>
    <row r="275" spans="1:15" s="16" customFormat="1">
      <c r="A275" s="13" t="s">
        <v>32</v>
      </c>
      <c r="B275" s="14" t="s">
        <v>32</v>
      </c>
      <c r="C275" s="36">
        <v>2010</v>
      </c>
      <c r="D275" s="15">
        <v>1182169</v>
      </c>
      <c r="K275"/>
      <c r="L275"/>
      <c r="M275"/>
      <c r="N275"/>
      <c r="O275"/>
    </row>
    <row r="276" spans="1:15" s="16" customFormat="1">
      <c r="A276" s="22" t="s">
        <v>21</v>
      </c>
      <c r="B276" s="25" t="s">
        <v>7</v>
      </c>
      <c r="C276" s="37">
        <v>2010</v>
      </c>
      <c r="D276" s="26">
        <v>1771285</v>
      </c>
      <c r="K276"/>
      <c r="L276"/>
      <c r="M276"/>
      <c r="N276"/>
      <c r="O276"/>
    </row>
    <row r="277" spans="1:15" s="16" customFormat="1">
      <c r="A277" s="22" t="s">
        <v>17</v>
      </c>
      <c r="B277" s="25" t="s">
        <v>7</v>
      </c>
      <c r="C277" s="37">
        <v>2010</v>
      </c>
      <c r="D277" s="26">
        <v>360084</v>
      </c>
      <c r="K277"/>
      <c r="L277"/>
      <c r="M277"/>
      <c r="N277"/>
      <c r="O277"/>
    </row>
    <row r="278" spans="1:15" s="16" customFormat="1" ht="15">
      <c r="A278" s="22" t="s">
        <v>13</v>
      </c>
      <c r="B278" s="22" t="s">
        <v>38</v>
      </c>
      <c r="C278" s="37">
        <v>2010</v>
      </c>
      <c r="D278" s="26">
        <v>8776856</v>
      </c>
      <c r="K278" s="3"/>
      <c r="L278" s="3"/>
      <c r="M278" s="3"/>
      <c r="N278" s="3"/>
      <c r="O278" s="3"/>
    </row>
    <row r="279" spans="1:15" s="16" customFormat="1">
      <c r="A279" s="22" t="s">
        <v>14</v>
      </c>
      <c r="B279" s="25" t="s">
        <v>7</v>
      </c>
      <c r="C279" s="37">
        <v>2010</v>
      </c>
      <c r="D279" s="26"/>
      <c r="K279" s="8"/>
      <c r="L279" s="8"/>
      <c r="M279" s="8"/>
      <c r="N279" s="8"/>
      <c r="O279" s="8"/>
    </row>
    <row r="280" spans="1:15" s="16" customFormat="1">
      <c r="A280" s="22" t="s">
        <v>19</v>
      </c>
      <c r="B280" s="25" t="s">
        <v>7</v>
      </c>
      <c r="C280" s="37">
        <v>2010</v>
      </c>
      <c r="D280" s="26">
        <v>4448057</v>
      </c>
      <c r="K280" s="8"/>
      <c r="L280" s="8"/>
      <c r="M280" s="8"/>
      <c r="N280" s="8"/>
      <c r="O280" s="8"/>
    </row>
    <row r="281" spans="1:15" s="16" customFormat="1">
      <c r="A281" s="22" t="s">
        <v>20</v>
      </c>
      <c r="B281" s="25" t="s">
        <v>7</v>
      </c>
      <c r="C281" s="37">
        <v>2010</v>
      </c>
      <c r="D281" s="26">
        <v>495248</v>
      </c>
      <c r="K281" s="8"/>
      <c r="L281" s="8"/>
      <c r="M281" s="8"/>
      <c r="N281" s="8"/>
      <c r="O281" s="8"/>
    </row>
    <row r="282" spans="1:15" s="16" customFormat="1">
      <c r="A282" s="22" t="s">
        <v>15</v>
      </c>
      <c r="B282" s="25" t="s">
        <v>7</v>
      </c>
      <c r="C282" s="37">
        <v>2010</v>
      </c>
      <c r="D282" s="26">
        <v>343129</v>
      </c>
      <c r="K282" s="8"/>
      <c r="L282" s="8"/>
      <c r="M282" s="8"/>
      <c r="N282" s="8"/>
      <c r="O282" s="8"/>
    </row>
    <row r="283" spans="1:15" s="16" customFormat="1">
      <c r="A283" s="22" t="s">
        <v>18</v>
      </c>
      <c r="B283" s="25" t="s">
        <v>7</v>
      </c>
      <c r="C283" s="37">
        <v>2010</v>
      </c>
      <c r="D283" s="26"/>
      <c r="K283" s="8"/>
      <c r="L283" s="8"/>
      <c r="M283" s="8"/>
      <c r="N283" s="8"/>
      <c r="O283" s="8"/>
    </row>
    <row r="284" spans="1:15" s="16" customFormat="1">
      <c r="A284" s="22" t="s">
        <v>16</v>
      </c>
      <c r="B284" s="25" t="s">
        <v>7</v>
      </c>
      <c r="C284" s="37">
        <v>2010</v>
      </c>
      <c r="D284" s="26">
        <v>1198473</v>
      </c>
      <c r="K284" s="8"/>
      <c r="L284" s="8"/>
      <c r="M284" s="8"/>
      <c r="N284" s="8"/>
      <c r="O284" s="8"/>
    </row>
    <row r="285" spans="1:15" s="16" customFormat="1">
      <c r="A285" s="17" t="s">
        <v>34</v>
      </c>
      <c r="B285" s="18" t="s">
        <v>5</v>
      </c>
      <c r="C285" s="30">
        <v>2010</v>
      </c>
      <c r="D285" s="19">
        <v>13763927</v>
      </c>
      <c r="K285" s="8"/>
      <c r="L285" s="8"/>
      <c r="M285" s="8"/>
      <c r="N285" s="8"/>
      <c r="O285" s="8"/>
    </row>
    <row r="286" spans="1:15" s="16" customFormat="1" ht="15">
      <c r="A286" s="17" t="s">
        <v>4</v>
      </c>
      <c r="B286" s="18" t="s">
        <v>4</v>
      </c>
      <c r="C286" s="30">
        <v>2011</v>
      </c>
      <c r="D286" s="19">
        <v>37744185</v>
      </c>
      <c r="K286" s="3"/>
      <c r="L286" s="3"/>
      <c r="M286" s="3"/>
      <c r="N286" s="3"/>
      <c r="O286" s="3"/>
    </row>
    <row r="287" spans="1:15" s="16" customFormat="1" ht="15">
      <c r="A287" s="22" t="s">
        <v>22</v>
      </c>
      <c r="B287" s="25" t="s">
        <v>8</v>
      </c>
      <c r="C287" s="37">
        <v>2011</v>
      </c>
      <c r="D287" s="26">
        <v>33141513</v>
      </c>
      <c r="K287" s="3"/>
      <c r="L287" s="3"/>
      <c r="M287" s="3"/>
      <c r="N287" s="3"/>
      <c r="O287" s="3"/>
    </row>
    <row r="288" spans="1:15" s="16" customFormat="1" ht="15">
      <c r="A288" s="22" t="s">
        <v>25</v>
      </c>
      <c r="B288" s="25" t="s">
        <v>8</v>
      </c>
      <c r="C288" s="37">
        <v>2011</v>
      </c>
      <c r="D288" s="26">
        <v>394045</v>
      </c>
      <c r="K288" s="3"/>
      <c r="L288" s="3"/>
      <c r="M288" s="3"/>
      <c r="N288" s="3"/>
      <c r="O288" s="3"/>
    </row>
    <row r="289" spans="1:15" s="16" customFormat="1" ht="15">
      <c r="A289" s="13" t="s">
        <v>35</v>
      </c>
      <c r="B289" s="14" t="s">
        <v>6</v>
      </c>
      <c r="C289" s="36">
        <v>2011</v>
      </c>
      <c r="D289" s="15">
        <v>4377755</v>
      </c>
      <c r="K289" s="3"/>
      <c r="L289" s="3"/>
      <c r="M289" s="3"/>
      <c r="N289" s="3"/>
      <c r="O289" s="3"/>
    </row>
    <row r="290" spans="1:15" s="16" customFormat="1" ht="15">
      <c r="A290" s="22" t="s">
        <v>23</v>
      </c>
      <c r="B290" s="25" t="s">
        <v>3</v>
      </c>
      <c r="C290" s="37">
        <v>2011</v>
      </c>
      <c r="D290" s="26">
        <v>9781335</v>
      </c>
      <c r="K290" s="3"/>
      <c r="L290" s="3"/>
      <c r="M290" s="3"/>
      <c r="N290" s="3"/>
      <c r="O290" s="3"/>
    </row>
    <row r="291" spans="1:15" s="16" customFormat="1" ht="15">
      <c r="A291" s="22" t="s">
        <v>27</v>
      </c>
      <c r="B291" s="25" t="s">
        <v>3</v>
      </c>
      <c r="C291" s="37">
        <v>2011</v>
      </c>
      <c r="D291" s="26">
        <v>20561857</v>
      </c>
      <c r="K291" s="3"/>
      <c r="L291" s="3"/>
      <c r="M291" s="3"/>
      <c r="N291" s="3"/>
      <c r="O291" s="3"/>
    </row>
    <row r="292" spans="1:15" s="16" customFormat="1" ht="15">
      <c r="A292" s="22" t="s">
        <v>3</v>
      </c>
      <c r="B292" s="25" t="s">
        <v>3</v>
      </c>
      <c r="C292" s="37">
        <v>2011</v>
      </c>
      <c r="D292" s="26">
        <v>35990888.25</v>
      </c>
      <c r="K292" s="3"/>
      <c r="L292" s="3"/>
      <c r="M292" s="3"/>
      <c r="N292" s="3"/>
      <c r="O292" s="3"/>
    </row>
    <row r="293" spans="1:15" s="16" customFormat="1" ht="15">
      <c r="A293" s="22" t="s">
        <v>26</v>
      </c>
      <c r="B293" s="25" t="s">
        <v>3</v>
      </c>
      <c r="C293" s="37">
        <v>2011</v>
      </c>
      <c r="D293" s="42">
        <v>6655263.75</v>
      </c>
      <c r="K293" s="3"/>
      <c r="L293" s="3"/>
      <c r="M293" s="3"/>
      <c r="N293" s="3"/>
      <c r="O293" s="3"/>
    </row>
    <row r="294" spans="1:15" s="16" customFormat="1" ht="15">
      <c r="A294" s="22" t="s">
        <v>24</v>
      </c>
      <c r="B294" s="25" t="s">
        <v>3</v>
      </c>
      <c r="C294" s="37">
        <v>2011</v>
      </c>
      <c r="D294" s="26">
        <v>2074526</v>
      </c>
      <c r="K294" s="3"/>
      <c r="L294" s="3"/>
      <c r="M294" s="3"/>
      <c r="N294" s="3"/>
      <c r="O294" s="3"/>
    </row>
    <row r="295" spans="1:15" s="16" customFormat="1" ht="15">
      <c r="A295" s="13" t="s">
        <v>31</v>
      </c>
      <c r="B295" s="14" t="s">
        <v>31</v>
      </c>
      <c r="C295" s="36">
        <v>2011</v>
      </c>
      <c r="D295" s="15">
        <v>1066751</v>
      </c>
      <c r="K295" s="3"/>
      <c r="L295" s="3"/>
      <c r="M295" s="3"/>
      <c r="N295" s="3"/>
      <c r="O295" s="3"/>
    </row>
    <row r="296" spans="1:15" s="16" customFormat="1" ht="15">
      <c r="A296" s="13" t="s">
        <v>29</v>
      </c>
      <c r="B296" s="14" t="s">
        <v>29</v>
      </c>
      <c r="C296" s="36">
        <v>2011</v>
      </c>
      <c r="D296" s="15">
        <v>5279591</v>
      </c>
      <c r="K296" s="3"/>
      <c r="L296" s="3"/>
      <c r="M296" s="3"/>
      <c r="N296" s="3"/>
      <c r="O296" s="3"/>
    </row>
    <row r="297" spans="1:15" s="16" customFormat="1" ht="15">
      <c r="A297" s="13" t="s">
        <v>33</v>
      </c>
      <c r="B297" s="14" t="s">
        <v>33</v>
      </c>
      <c r="C297" s="36">
        <v>2011</v>
      </c>
      <c r="D297" s="15">
        <v>68987</v>
      </c>
      <c r="K297" s="3"/>
      <c r="L297" s="3"/>
      <c r="M297" s="3"/>
      <c r="N297" s="3"/>
      <c r="O297" s="3"/>
    </row>
    <row r="298" spans="1:15" s="16" customFormat="1" ht="15">
      <c r="A298" s="17" t="s">
        <v>30</v>
      </c>
      <c r="B298" s="14" t="s">
        <v>30</v>
      </c>
      <c r="C298" s="30">
        <v>2011</v>
      </c>
      <c r="D298" s="19">
        <v>4532685</v>
      </c>
      <c r="K298" s="3"/>
      <c r="L298" s="3"/>
      <c r="M298" s="3"/>
      <c r="N298" s="3"/>
      <c r="O298" s="3"/>
    </row>
    <row r="299" spans="1:15" s="16" customFormat="1" ht="15">
      <c r="A299" s="13" t="s">
        <v>32</v>
      </c>
      <c r="B299" s="14" t="s">
        <v>32</v>
      </c>
      <c r="C299" s="36">
        <v>2011</v>
      </c>
      <c r="D299" s="15">
        <v>1192039</v>
      </c>
      <c r="K299" s="3"/>
      <c r="L299" s="3"/>
      <c r="M299" s="3"/>
      <c r="N299" s="3"/>
      <c r="O299" s="3"/>
    </row>
    <row r="300" spans="1:15" s="16" customFormat="1" ht="15">
      <c r="A300" s="22" t="s">
        <v>21</v>
      </c>
      <c r="B300" s="25" t="s">
        <v>7</v>
      </c>
      <c r="C300" s="37">
        <v>2011</v>
      </c>
      <c r="D300" s="26">
        <v>2209256</v>
      </c>
      <c r="K300" s="3"/>
      <c r="L300" s="3"/>
      <c r="M300" s="3"/>
      <c r="N300" s="3"/>
      <c r="O300" s="3"/>
    </row>
    <row r="301" spans="1:15" s="16" customFormat="1" ht="15">
      <c r="A301" s="22" t="s">
        <v>17</v>
      </c>
      <c r="B301" s="25" t="s">
        <v>7</v>
      </c>
      <c r="C301" s="37">
        <v>2011</v>
      </c>
      <c r="D301" s="26">
        <v>337674</v>
      </c>
      <c r="K301" s="3"/>
      <c r="L301" s="3"/>
      <c r="M301" s="3"/>
      <c r="N301" s="3"/>
      <c r="O301" s="3"/>
    </row>
    <row r="302" spans="1:15" s="16" customFormat="1" ht="15">
      <c r="A302" s="22" t="s">
        <v>13</v>
      </c>
      <c r="B302" s="22" t="s">
        <v>38</v>
      </c>
      <c r="C302" s="37">
        <v>2011</v>
      </c>
      <c r="D302" s="26">
        <v>9894641</v>
      </c>
      <c r="K302" s="3"/>
      <c r="L302" s="3"/>
      <c r="M302" s="3"/>
      <c r="N302" s="3"/>
      <c r="O302" s="3"/>
    </row>
    <row r="303" spans="1:15" s="16" customFormat="1" ht="15">
      <c r="A303" s="22" t="s">
        <v>14</v>
      </c>
      <c r="B303" s="25" t="s">
        <v>7</v>
      </c>
      <c r="C303" s="37">
        <v>2011</v>
      </c>
      <c r="D303" s="26"/>
      <c r="K303" s="3"/>
      <c r="L303" s="3"/>
      <c r="M303" s="3"/>
      <c r="N303" s="3"/>
      <c r="O303" s="3"/>
    </row>
    <row r="304" spans="1:15" s="16" customFormat="1" ht="15">
      <c r="A304" s="22" t="s">
        <v>19</v>
      </c>
      <c r="B304" s="25" t="s">
        <v>7</v>
      </c>
      <c r="C304" s="37">
        <v>2011</v>
      </c>
      <c r="D304" s="26">
        <v>4187731</v>
      </c>
      <c r="K304" s="3"/>
      <c r="L304" s="3"/>
      <c r="M304" s="3"/>
      <c r="N304" s="3"/>
      <c r="O304" s="3"/>
    </row>
    <row r="305" spans="1:15" s="16" customFormat="1" ht="15">
      <c r="A305" s="22" t="s">
        <v>20</v>
      </c>
      <c r="B305" s="25" t="s">
        <v>7</v>
      </c>
      <c r="C305" s="37">
        <v>2011</v>
      </c>
      <c r="D305" s="26">
        <v>601800</v>
      </c>
      <c r="K305" s="3"/>
      <c r="L305" s="3"/>
      <c r="M305" s="3"/>
      <c r="N305" s="3"/>
      <c r="O305" s="3"/>
    </row>
    <row r="306" spans="1:15" s="16" customFormat="1" ht="15">
      <c r="A306" s="22" t="s">
        <v>15</v>
      </c>
      <c r="B306" s="25" t="s">
        <v>7</v>
      </c>
      <c r="C306" s="37">
        <v>2011</v>
      </c>
      <c r="D306" s="26">
        <v>376067</v>
      </c>
      <c r="K306" s="3"/>
      <c r="L306" s="3"/>
      <c r="M306" s="3"/>
      <c r="N306" s="3"/>
      <c r="O306" s="3"/>
    </row>
    <row r="307" spans="1:15" s="16" customFormat="1" ht="15">
      <c r="A307" s="22" t="s">
        <v>18</v>
      </c>
      <c r="B307" s="25" t="s">
        <v>7</v>
      </c>
      <c r="C307" s="37">
        <v>2011</v>
      </c>
      <c r="D307" s="26"/>
      <c r="K307" s="3"/>
      <c r="L307" s="3"/>
      <c r="M307" s="3"/>
      <c r="N307" s="3"/>
      <c r="O307" s="3"/>
    </row>
    <row r="308" spans="1:15" s="16" customFormat="1" ht="15">
      <c r="A308" s="22" t="s">
        <v>16</v>
      </c>
      <c r="B308" s="25" t="s">
        <v>7</v>
      </c>
      <c r="C308" s="37">
        <v>2011</v>
      </c>
      <c r="D308" s="26">
        <v>1126125</v>
      </c>
      <c r="K308" s="3"/>
      <c r="L308" s="3"/>
      <c r="M308" s="3"/>
      <c r="N308" s="3"/>
      <c r="O308" s="3"/>
    </row>
    <row r="309" spans="1:15" s="16" customFormat="1" ht="15">
      <c r="A309" s="17" t="s">
        <v>34</v>
      </c>
      <c r="B309" s="18" t="s">
        <v>5</v>
      </c>
      <c r="C309" s="30">
        <v>2011</v>
      </c>
      <c r="D309" s="19">
        <v>14801976</v>
      </c>
      <c r="K309" s="3"/>
      <c r="L309" s="3"/>
      <c r="M309" s="3"/>
      <c r="N309" s="3"/>
      <c r="O309" s="3"/>
    </row>
    <row r="310" spans="1:15" s="16" customFormat="1" ht="15">
      <c r="A310" s="17" t="s">
        <v>4</v>
      </c>
      <c r="B310" s="18" t="s">
        <v>4</v>
      </c>
      <c r="C310" s="30">
        <v>2012</v>
      </c>
      <c r="D310" s="19">
        <v>38814056</v>
      </c>
      <c r="K310" s="3"/>
      <c r="L310" s="3"/>
      <c r="M310" s="3"/>
      <c r="N310" s="3"/>
      <c r="O310" s="3"/>
    </row>
    <row r="311" spans="1:15" s="16" customFormat="1" ht="15">
      <c r="A311" s="22" t="s">
        <v>22</v>
      </c>
      <c r="B311" s="25" t="s">
        <v>8</v>
      </c>
      <c r="C311" s="37">
        <v>2012</v>
      </c>
      <c r="D311" s="26">
        <v>33164623</v>
      </c>
      <c r="K311" s="3"/>
      <c r="L311" s="3"/>
      <c r="M311" s="3"/>
      <c r="N311" s="3"/>
      <c r="O311" s="3"/>
    </row>
    <row r="312" spans="1:15" s="16" customFormat="1" ht="15">
      <c r="A312" s="22" t="s">
        <v>25</v>
      </c>
      <c r="B312" s="25" t="s">
        <v>8</v>
      </c>
      <c r="C312" s="37">
        <v>2012</v>
      </c>
      <c r="D312" s="26">
        <v>509526</v>
      </c>
      <c r="K312" s="3"/>
      <c r="L312" s="3"/>
      <c r="M312" s="3"/>
      <c r="N312" s="3"/>
      <c r="O312" s="3"/>
    </row>
    <row r="313" spans="1:15" s="16" customFormat="1" ht="15">
      <c r="A313" s="13" t="s">
        <v>35</v>
      </c>
      <c r="B313" s="14" t="s">
        <v>6</v>
      </c>
      <c r="C313" s="36">
        <v>2012</v>
      </c>
      <c r="D313" s="15">
        <v>4279264</v>
      </c>
      <c r="K313" s="3"/>
      <c r="L313" s="3"/>
      <c r="M313" s="3"/>
      <c r="N313" s="3"/>
      <c r="O313" s="3"/>
    </row>
    <row r="314" spans="1:15" s="16" customFormat="1" ht="15">
      <c r="A314" s="22" t="s">
        <v>23</v>
      </c>
      <c r="B314" s="25" t="s">
        <v>3</v>
      </c>
      <c r="C314" s="37">
        <v>2012</v>
      </c>
      <c r="D314" s="26">
        <v>10165544</v>
      </c>
      <c r="K314" s="3"/>
      <c r="L314" s="3"/>
      <c r="M314" s="3"/>
      <c r="N314" s="3"/>
      <c r="O314" s="3"/>
    </row>
    <row r="315" spans="1:15" s="16" customFormat="1" ht="15">
      <c r="A315" s="22" t="s">
        <v>27</v>
      </c>
      <c r="B315" s="25" t="s">
        <v>3</v>
      </c>
      <c r="C315" s="37">
        <v>2012</v>
      </c>
      <c r="D315" s="26">
        <v>14589007.5</v>
      </c>
      <c r="K315" s="3"/>
      <c r="L315" s="3"/>
      <c r="M315" s="3"/>
      <c r="N315" s="3"/>
      <c r="O315" s="3"/>
    </row>
    <row r="316" spans="1:15" s="16" customFormat="1" ht="15">
      <c r="A316" s="22" t="s">
        <v>3</v>
      </c>
      <c r="B316" s="25" t="s">
        <v>3</v>
      </c>
      <c r="C316" s="37">
        <v>2012</v>
      </c>
      <c r="D316" s="26">
        <v>33248027.800000001</v>
      </c>
      <c r="K316" s="3"/>
      <c r="L316" s="3"/>
      <c r="M316" s="3"/>
      <c r="N316" s="3"/>
      <c r="O316" s="3"/>
    </row>
    <row r="317" spans="1:15" s="16" customFormat="1" ht="15">
      <c r="A317" s="22" t="s">
        <v>26</v>
      </c>
      <c r="B317" s="25" t="s">
        <v>3</v>
      </c>
      <c r="C317" s="37">
        <v>2012</v>
      </c>
      <c r="D317" s="41">
        <v>6024765.1999999983</v>
      </c>
      <c r="K317" s="3"/>
      <c r="L317" s="3"/>
      <c r="M317" s="3"/>
      <c r="N317" s="3"/>
      <c r="O317" s="3"/>
    </row>
    <row r="318" spans="1:15" s="16" customFormat="1" ht="15">
      <c r="A318" s="22" t="s">
        <v>24</v>
      </c>
      <c r="B318" s="25" t="s">
        <v>3</v>
      </c>
      <c r="C318" s="37">
        <v>2012</v>
      </c>
      <c r="D318" s="26">
        <v>2095728</v>
      </c>
      <c r="K318" s="3"/>
      <c r="L318" s="3"/>
      <c r="M318" s="3"/>
      <c r="N318" s="3"/>
      <c r="O318" s="3"/>
    </row>
    <row r="319" spans="1:15" s="16" customFormat="1" ht="15">
      <c r="A319" s="13" t="s">
        <v>31</v>
      </c>
      <c r="B319" s="14" t="s">
        <v>31</v>
      </c>
      <c r="C319" s="36">
        <v>2012</v>
      </c>
      <c r="D319" s="15">
        <v>1097870</v>
      </c>
      <c r="K319" s="3"/>
      <c r="L319" s="3"/>
      <c r="M319" s="3"/>
      <c r="N319" s="3"/>
      <c r="O319" s="3"/>
    </row>
    <row r="320" spans="1:15" s="16" customFormat="1" ht="15">
      <c r="A320" s="13" t="s">
        <v>29</v>
      </c>
      <c r="B320" s="14" t="s">
        <v>29</v>
      </c>
      <c r="C320" s="36">
        <v>2012</v>
      </c>
      <c r="D320" s="15">
        <v>5246683</v>
      </c>
      <c r="K320" s="3"/>
      <c r="L320" s="3"/>
      <c r="M320" s="3"/>
      <c r="N320" s="3"/>
      <c r="O320" s="3"/>
    </row>
    <row r="321" spans="1:15" s="16" customFormat="1" ht="15">
      <c r="A321" s="13" t="s">
        <v>33</v>
      </c>
      <c r="B321" s="14" t="s">
        <v>33</v>
      </c>
      <c r="C321" s="36">
        <v>2012</v>
      </c>
      <c r="D321" s="15">
        <v>71337</v>
      </c>
      <c r="K321" s="3"/>
      <c r="L321" s="3"/>
      <c r="M321" s="3"/>
      <c r="N321" s="3"/>
      <c r="O321" s="3"/>
    </row>
    <row r="322" spans="1:15" s="16" customFormat="1" ht="15">
      <c r="A322" s="17" t="s">
        <v>30</v>
      </c>
      <c r="B322" s="14" t="s">
        <v>30</v>
      </c>
      <c r="C322" s="30">
        <v>2012</v>
      </c>
      <c r="D322" s="19">
        <v>4431746</v>
      </c>
      <c r="K322" s="3"/>
      <c r="L322" s="3"/>
      <c r="M322" s="3"/>
      <c r="N322" s="3"/>
      <c r="O322" s="3"/>
    </row>
    <row r="323" spans="1:15" s="16" customFormat="1" ht="15">
      <c r="A323" s="13" t="s">
        <v>32</v>
      </c>
      <c r="B323" s="14" t="s">
        <v>32</v>
      </c>
      <c r="C323" s="36">
        <v>2012</v>
      </c>
      <c r="D323" s="15">
        <v>1244358</v>
      </c>
      <c r="K323" s="3"/>
      <c r="L323" s="3"/>
      <c r="M323" s="3"/>
      <c r="N323" s="3"/>
      <c r="O323" s="3"/>
    </row>
    <row r="324" spans="1:15" s="16" customFormat="1" ht="15">
      <c r="A324" s="22" t="s">
        <v>21</v>
      </c>
      <c r="B324" s="25" t="s">
        <v>7</v>
      </c>
      <c r="C324" s="37">
        <v>2012</v>
      </c>
      <c r="D324" s="26">
        <v>1808918</v>
      </c>
      <c r="K324" s="3"/>
      <c r="L324" s="3"/>
      <c r="M324" s="3"/>
      <c r="N324" s="3"/>
      <c r="O324" s="3"/>
    </row>
    <row r="325" spans="1:15" s="16" customFormat="1" ht="15">
      <c r="A325" s="22" t="s">
        <v>17</v>
      </c>
      <c r="B325" s="25" t="s">
        <v>7</v>
      </c>
      <c r="C325" s="37">
        <v>2012</v>
      </c>
      <c r="D325" s="26">
        <v>293169</v>
      </c>
      <c r="K325" s="3"/>
      <c r="L325" s="3"/>
      <c r="M325" s="3"/>
      <c r="N325" s="3"/>
      <c r="O325" s="3"/>
    </row>
    <row r="326" spans="1:15" s="16" customFormat="1" ht="15">
      <c r="A326" s="22" t="s">
        <v>13</v>
      </c>
      <c r="B326" s="22" t="s">
        <v>38</v>
      </c>
      <c r="C326" s="37">
        <v>2012</v>
      </c>
      <c r="D326" s="26">
        <v>9960087</v>
      </c>
      <c r="K326" s="3"/>
      <c r="L326" s="3"/>
      <c r="M326" s="3"/>
      <c r="N326" s="3"/>
      <c r="O326" s="3"/>
    </row>
    <row r="327" spans="1:15" s="16" customFormat="1" ht="15">
      <c r="A327" s="22" t="s">
        <v>14</v>
      </c>
      <c r="B327" s="25" t="s">
        <v>7</v>
      </c>
      <c r="C327" s="37">
        <v>2012</v>
      </c>
      <c r="D327" s="26"/>
      <c r="K327" s="3"/>
      <c r="L327" s="3"/>
      <c r="M327" s="3"/>
      <c r="N327" s="3"/>
      <c r="O327" s="3"/>
    </row>
    <row r="328" spans="1:15" s="16" customFormat="1" ht="15">
      <c r="A328" s="22" t="s">
        <v>19</v>
      </c>
      <c r="B328" s="25" t="s">
        <v>7</v>
      </c>
      <c r="C328" s="37">
        <v>2012</v>
      </c>
      <c r="D328" s="26">
        <v>4168251</v>
      </c>
      <c r="K328" s="3"/>
      <c r="L328" s="3"/>
      <c r="M328" s="3"/>
      <c r="N328" s="3"/>
      <c r="O328" s="3"/>
    </row>
    <row r="329" spans="1:15" s="16" customFormat="1" ht="15">
      <c r="A329" s="22" t="s">
        <v>20</v>
      </c>
      <c r="B329" s="25" t="s">
        <v>7</v>
      </c>
      <c r="C329" s="37">
        <v>2012</v>
      </c>
      <c r="D329" s="26">
        <v>455833</v>
      </c>
      <c r="K329" s="3"/>
      <c r="L329" s="3"/>
      <c r="M329" s="3"/>
      <c r="N329" s="3"/>
      <c r="O329" s="3"/>
    </row>
    <row r="330" spans="1:15" s="16" customFormat="1" ht="15">
      <c r="A330" s="22" t="s">
        <v>15</v>
      </c>
      <c r="B330" s="25" t="s">
        <v>7</v>
      </c>
      <c r="C330" s="37">
        <v>2012</v>
      </c>
      <c r="D330" s="26">
        <v>406082</v>
      </c>
      <c r="K330" s="3"/>
      <c r="L330" s="3"/>
      <c r="M330" s="3"/>
      <c r="N330" s="3"/>
      <c r="O330" s="3"/>
    </row>
    <row r="331" spans="1:15" s="16" customFormat="1" ht="15">
      <c r="A331" s="22" t="s">
        <v>18</v>
      </c>
      <c r="B331" s="25" t="s">
        <v>7</v>
      </c>
      <c r="C331" s="37">
        <v>2012</v>
      </c>
      <c r="D331" s="26"/>
      <c r="K331" s="3"/>
      <c r="L331" s="3"/>
      <c r="M331" s="3"/>
      <c r="N331" s="3"/>
      <c r="O331" s="3"/>
    </row>
    <row r="332" spans="1:15" s="16" customFormat="1" ht="15">
      <c r="A332" s="22" t="s">
        <v>16</v>
      </c>
      <c r="B332" s="25" t="s">
        <v>7</v>
      </c>
      <c r="C332" s="37">
        <v>2012</v>
      </c>
      <c r="D332" s="26">
        <v>1156474</v>
      </c>
      <c r="K332" s="3"/>
      <c r="L332" s="3"/>
      <c r="M332" s="3"/>
      <c r="N332" s="3"/>
      <c r="O332" s="3"/>
    </row>
    <row r="333" spans="1:15" s="16" customFormat="1" ht="15">
      <c r="A333" s="17" t="s">
        <v>34</v>
      </c>
      <c r="B333" s="18" t="s">
        <v>5</v>
      </c>
      <c r="C333" s="30">
        <v>2012</v>
      </c>
      <c r="D333" s="19">
        <v>15126625</v>
      </c>
      <c r="K333" s="3"/>
      <c r="L333" s="3"/>
      <c r="M333" s="3"/>
      <c r="N333" s="3"/>
      <c r="O333" s="3"/>
    </row>
    <row r="334" spans="1:15" s="16" customFormat="1" ht="15">
      <c r="A334" s="17" t="s">
        <v>4</v>
      </c>
      <c r="B334" s="18" t="s">
        <v>4</v>
      </c>
      <c r="C334" s="30">
        <v>2013</v>
      </c>
      <c r="D334" s="19">
        <v>39120919</v>
      </c>
      <c r="K334" s="3"/>
      <c r="L334" s="3"/>
      <c r="M334" s="3"/>
      <c r="N334" s="3"/>
      <c r="O334" s="3"/>
    </row>
    <row r="335" spans="1:15" s="16" customFormat="1" ht="15">
      <c r="A335" s="22" t="s">
        <v>22</v>
      </c>
      <c r="B335" s="25" t="s">
        <v>8</v>
      </c>
      <c r="C335" s="37">
        <v>2013</v>
      </c>
      <c r="D335" s="26">
        <v>37919258</v>
      </c>
      <c r="K335" s="3"/>
      <c r="L335" s="3"/>
      <c r="M335" s="3"/>
      <c r="N335" s="3"/>
      <c r="O335" s="3"/>
    </row>
    <row r="336" spans="1:15" s="16" customFormat="1" ht="15">
      <c r="A336" s="22" t="s">
        <v>25</v>
      </c>
      <c r="B336" s="25" t="s">
        <v>8</v>
      </c>
      <c r="C336" s="37">
        <v>2013</v>
      </c>
      <c r="D336" s="26">
        <v>440434</v>
      </c>
      <c r="K336" s="3"/>
      <c r="L336" s="3"/>
      <c r="M336" s="3"/>
      <c r="N336" s="3"/>
      <c r="O336" s="3"/>
    </row>
    <row r="337" spans="1:15" s="16" customFormat="1" ht="15">
      <c r="A337" s="13" t="s">
        <v>35</v>
      </c>
      <c r="B337" s="14" t="s">
        <v>6</v>
      </c>
      <c r="C337" s="36">
        <v>2013</v>
      </c>
      <c r="D337" s="19">
        <v>4449569</v>
      </c>
      <c r="K337" s="3"/>
      <c r="L337" s="3"/>
      <c r="M337" s="3"/>
      <c r="N337" s="3"/>
      <c r="O337" s="3"/>
    </row>
    <row r="338" spans="1:15" s="16" customFormat="1" ht="15">
      <c r="A338" s="22" t="s">
        <v>23</v>
      </c>
      <c r="B338" s="25" t="s">
        <v>3</v>
      </c>
      <c r="C338" s="37">
        <v>2013</v>
      </c>
      <c r="D338" s="26">
        <v>10719571</v>
      </c>
      <c r="K338" s="3"/>
      <c r="L338" s="3"/>
      <c r="M338" s="3"/>
      <c r="N338" s="3"/>
      <c r="O338" s="3"/>
    </row>
    <row r="339" spans="1:15" s="16" customFormat="1" ht="15">
      <c r="A339" s="22" t="s">
        <v>27</v>
      </c>
      <c r="B339" s="25" t="s">
        <v>3</v>
      </c>
      <c r="C339" s="37">
        <v>2013</v>
      </c>
      <c r="D339" s="26">
        <v>9674842</v>
      </c>
      <c r="K339" s="3"/>
      <c r="L339" s="3"/>
      <c r="M339" s="3"/>
      <c r="N339" s="3"/>
      <c r="O339" s="3"/>
    </row>
    <row r="340" spans="1:15" s="16" customFormat="1" ht="15">
      <c r="A340" s="22" t="s">
        <v>3</v>
      </c>
      <c r="B340" s="25" t="s">
        <v>3</v>
      </c>
      <c r="C340" s="37">
        <v>2013</v>
      </c>
      <c r="D340" s="26">
        <v>36342507.32</v>
      </c>
      <c r="K340" s="3"/>
      <c r="L340" s="3"/>
      <c r="M340" s="3"/>
      <c r="N340" s="3"/>
      <c r="O340" s="3"/>
    </row>
    <row r="341" spans="1:15" s="16" customFormat="1" ht="15">
      <c r="A341" s="22" t="s">
        <v>26</v>
      </c>
      <c r="B341" s="25" t="s">
        <v>3</v>
      </c>
      <c r="C341" s="37">
        <v>2013</v>
      </c>
      <c r="D341" s="42">
        <v>5071425.6800000016</v>
      </c>
      <c r="K341" s="3"/>
      <c r="L341" s="3"/>
      <c r="M341" s="3"/>
      <c r="N341" s="3"/>
      <c r="O341" s="3"/>
    </row>
    <row r="342" spans="1:15" s="16" customFormat="1" ht="15">
      <c r="A342" s="22" t="s">
        <v>24</v>
      </c>
      <c r="B342" s="25" t="s">
        <v>3</v>
      </c>
      <c r="C342" s="37">
        <v>2013</v>
      </c>
      <c r="D342" s="26">
        <v>2233688</v>
      </c>
      <c r="K342" s="3"/>
      <c r="L342" s="3"/>
      <c r="M342" s="3"/>
      <c r="N342" s="3"/>
      <c r="O342" s="3"/>
    </row>
    <row r="343" spans="1:15" s="16" customFormat="1" ht="15">
      <c r="A343" s="13" t="s">
        <v>31</v>
      </c>
      <c r="B343" s="14" t="s">
        <v>31</v>
      </c>
      <c r="C343" s="36">
        <v>2013</v>
      </c>
      <c r="D343" s="15">
        <v>1052500</v>
      </c>
      <c r="K343" s="3"/>
      <c r="L343" s="3"/>
      <c r="M343" s="3"/>
      <c r="N343" s="3"/>
      <c r="O343" s="3"/>
    </row>
    <row r="344" spans="1:15" s="16" customFormat="1" ht="15">
      <c r="A344" s="13" t="s">
        <v>29</v>
      </c>
      <c r="B344" s="14" t="s">
        <v>29</v>
      </c>
      <c r="C344" s="36">
        <v>2013</v>
      </c>
      <c r="D344" s="15">
        <v>5098943</v>
      </c>
      <c r="K344" s="3"/>
      <c r="L344" s="3"/>
      <c r="M344" s="3"/>
      <c r="N344" s="3"/>
      <c r="O344" s="3"/>
    </row>
    <row r="345" spans="1:15" s="16" customFormat="1" ht="15">
      <c r="A345" s="13" t="s">
        <v>33</v>
      </c>
      <c r="B345" s="14" t="s">
        <v>33</v>
      </c>
      <c r="C345" s="36">
        <v>2013</v>
      </c>
      <c r="D345" s="15">
        <v>70793</v>
      </c>
      <c r="K345" s="3"/>
      <c r="L345" s="3"/>
      <c r="M345" s="3"/>
      <c r="N345" s="3"/>
      <c r="O345" s="3"/>
    </row>
    <row r="346" spans="1:15" s="16" customFormat="1" ht="15">
      <c r="A346" s="17" t="s">
        <v>30</v>
      </c>
      <c r="B346" s="14" t="s">
        <v>30</v>
      </c>
      <c r="C346" s="30">
        <v>2013</v>
      </c>
      <c r="D346" s="19">
        <v>4288309</v>
      </c>
      <c r="K346" s="3"/>
      <c r="L346" s="3"/>
      <c r="M346" s="3"/>
      <c r="N346" s="3"/>
      <c r="O346" s="3"/>
    </row>
    <row r="347" spans="1:15" s="16" customFormat="1" ht="15">
      <c r="A347" s="13" t="s">
        <v>32</v>
      </c>
      <c r="B347" s="14" t="s">
        <v>32</v>
      </c>
      <c r="C347" s="36">
        <v>2013</v>
      </c>
      <c r="D347" s="15">
        <v>1255174</v>
      </c>
      <c r="K347" s="3"/>
      <c r="L347" s="3"/>
      <c r="M347" s="3"/>
      <c r="N347" s="3"/>
      <c r="O347" s="3"/>
    </row>
    <row r="348" spans="1:15" s="16" customFormat="1" ht="15">
      <c r="A348" s="22" t="s">
        <v>21</v>
      </c>
      <c r="B348" s="25" t="s">
        <v>7</v>
      </c>
      <c r="C348" s="37">
        <v>2013</v>
      </c>
      <c r="D348" s="26">
        <v>1867313</v>
      </c>
      <c r="K348" s="3"/>
      <c r="L348" s="3"/>
      <c r="M348" s="3"/>
      <c r="N348" s="3"/>
      <c r="O348" s="3"/>
    </row>
    <row r="349" spans="1:15" s="16" customFormat="1" ht="15">
      <c r="A349" s="22" t="s">
        <v>17</v>
      </c>
      <c r="B349" s="25" t="s">
        <v>7</v>
      </c>
      <c r="C349" s="37">
        <v>2013</v>
      </c>
      <c r="D349" s="26">
        <v>308873</v>
      </c>
      <c r="K349" s="3"/>
      <c r="L349" s="3"/>
      <c r="M349" s="3"/>
      <c r="N349" s="3"/>
      <c r="O349" s="3"/>
    </row>
    <row r="350" spans="1:15" s="16" customFormat="1" ht="15">
      <c r="A350" s="22" t="s">
        <v>13</v>
      </c>
      <c r="B350" s="22" t="s">
        <v>38</v>
      </c>
      <c r="C350" s="37">
        <v>2013</v>
      </c>
      <c r="D350" s="26">
        <v>9984784</v>
      </c>
      <c r="K350" s="3"/>
      <c r="L350" s="3"/>
      <c r="M350" s="3"/>
      <c r="N350" s="3"/>
      <c r="O350" s="3"/>
    </row>
    <row r="351" spans="1:15" s="16" customFormat="1" ht="15">
      <c r="A351" s="22" t="s">
        <v>14</v>
      </c>
      <c r="B351" s="25" t="s">
        <v>7</v>
      </c>
      <c r="C351" s="37">
        <v>2013</v>
      </c>
      <c r="D351" s="26"/>
      <c r="K351" s="3"/>
      <c r="L351" s="3"/>
      <c r="M351" s="3"/>
      <c r="N351" s="3"/>
      <c r="O351" s="3"/>
    </row>
    <row r="352" spans="1:15" s="16" customFormat="1" ht="15">
      <c r="A352" s="22" t="s">
        <v>19</v>
      </c>
      <c r="B352" s="25" t="s">
        <v>7</v>
      </c>
      <c r="C352" s="37">
        <v>2013</v>
      </c>
      <c r="D352" s="26">
        <v>4264769</v>
      </c>
      <c r="K352" s="3"/>
      <c r="L352" s="3"/>
      <c r="M352" s="3"/>
      <c r="N352" s="3"/>
      <c r="O352" s="3"/>
    </row>
    <row r="353" spans="1:15" s="16" customFormat="1" ht="15">
      <c r="A353" s="22" t="s">
        <v>20</v>
      </c>
      <c r="B353" s="25" t="s">
        <v>7</v>
      </c>
      <c r="C353" s="37">
        <v>2013</v>
      </c>
      <c r="D353" s="38">
        <v>700931</v>
      </c>
      <c r="K353" s="3"/>
      <c r="L353" s="3"/>
      <c r="M353" s="3"/>
      <c r="N353" s="3"/>
      <c r="O353" s="3"/>
    </row>
    <row r="354" spans="1:15" s="16" customFormat="1" ht="15">
      <c r="A354" s="22" t="s">
        <v>15</v>
      </c>
      <c r="B354" s="25" t="s">
        <v>7</v>
      </c>
      <c r="C354" s="37">
        <v>2013</v>
      </c>
      <c r="D354" s="38">
        <v>406565</v>
      </c>
      <c r="K354" s="3"/>
      <c r="L354" s="3"/>
      <c r="M354" s="3"/>
      <c r="N354" s="3"/>
      <c r="O354" s="3"/>
    </row>
    <row r="355" spans="1:15" s="16" customFormat="1" ht="15">
      <c r="A355" s="22" t="s">
        <v>18</v>
      </c>
      <c r="B355" s="25" t="s">
        <v>7</v>
      </c>
      <c r="C355" s="37">
        <v>2013</v>
      </c>
      <c r="D355" s="38"/>
      <c r="K355" s="3"/>
      <c r="L355" s="3"/>
      <c r="M355" s="3"/>
      <c r="N355" s="3"/>
      <c r="O355" s="3"/>
    </row>
    <row r="356" spans="1:15" s="16" customFormat="1" ht="15">
      <c r="A356" s="22" t="s">
        <v>16</v>
      </c>
      <c r="B356" s="25" t="s">
        <v>7</v>
      </c>
      <c r="C356" s="37">
        <v>2013</v>
      </c>
      <c r="D356" s="38">
        <v>1166971</v>
      </c>
      <c r="K356" s="3"/>
      <c r="L356" s="3"/>
      <c r="M356" s="3"/>
      <c r="N356" s="3"/>
      <c r="O356" s="3"/>
    </row>
    <row r="357" spans="1:15" s="16" customFormat="1" ht="15">
      <c r="A357" s="17" t="s">
        <v>34</v>
      </c>
      <c r="B357" s="18" t="s">
        <v>5</v>
      </c>
      <c r="C357" s="30">
        <v>2013</v>
      </c>
      <c r="D357" s="29">
        <v>14828560</v>
      </c>
      <c r="K357" s="3"/>
      <c r="L357" s="3"/>
      <c r="M357" s="3"/>
      <c r="N357" s="3"/>
      <c r="O357" s="3"/>
    </row>
  </sheetData>
  <sheetProtection sheet="1" objects="1" scenarios="1"/>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87E5DA26B159469E5DEDDD8D637077" ma:contentTypeVersion="19" ma:contentTypeDescription="Create a new document." ma:contentTypeScope="" ma:versionID="ada3cf2707197fb38db4dc6bbeca15df">
  <xsd:schema xmlns:xsd="http://www.w3.org/2001/XMLSchema" xmlns:xs="http://www.w3.org/2001/XMLSchema" xmlns:p="http://schemas.microsoft.com/office/2006/metadata/properties" xmlns:ns1="http://schemas.microsoft.com/sharepoint/v3" xmlns:ns2="fce1a9b3-876c-481d-9ebf-ee1ba0063a5f" xmlns:ns3="13157ccd-cfd1-435b-b54a-77ed15165e25" targetNamespace="http://schemas.microsoft.com/office/2006/metadata/properties" ma:root="true" ma:fieldsID="01f36c950cc406c37d5162932eab75e5" ns1:_="" ns2:_="" ns3:_="">
    <xsd:import namespace="http://schemas.microsoft.com/sharepoint/v3"/>
    <xsd:import namespace="fce1a9b3-876c-481d-9ebf-ee1ba0063a5f"/>
    <xsd:import namespace="13157ccd-cfd1-435b-b54a-77ed15165e25"/>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e1a9b3-876c-481d-9ebf-ee1ba0063a5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29b43b-f1ef-4cba-aaa1-48c64b82b3e7" ma:termSetId="09814cd3-568e-fe90-9814-8d621ff8fb84" ma:anchorId="fba54fb3-c3e1-fe81-a776-ca4b69148c4d" ma:open="true" ma:isKeyword="false">
      <xsd:complexType>
        <xsd:sequence>
          <xsd:element ref="pc:Terms" minOccurs="0" maxOccurs="1"/>
        </xsd:sequence>
      </xsd:complexType>
    </xsd:element>
    <xsd:element name="MediaLengthInSeconds" ma:index="24" nillable="true" ma:displayName="MediaLengthInSeconds" ma:hidden="true" ma:internalName="MediaLengthInSeconds" ma:readOnly="true">
      <xsd:simpleType>
        <xsd:restriction base="dms:Unknow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157ccd-cfd1-435b-b54a-77ed15165e25"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8ae328f-472d-4dc7-83ab-ab68c397db48}" ma:internalName="TaxCatchAll" ma:showField="CatchAllData" ma:web="13157ccd-cfd1-435b-b54a-77ed15165e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fce1a9b3-876c-481d-9ebf-ee1ba0063a5f">
      <Terms xmlns="http://schemas.microsoft.com/office/infopath/2007/PartnerControls"/>
    </lcf76f155ced4ddcb4097134ff3c332f>
    <TaxCatchAll xmlns="13157ccd-cfd1-435b-b54a-77ed15165e25" xsi:nil="true"/>
  </documentManagement>
</p:properties>
</file>

<file path=customXml/itemProps1.xml><?xml version="1.0" encoding="utf-8"?>
<ds:datastoreItem xmlns:ds="http://schemas.openxmlformats.org/officeDocument/2006/customXml" ds:itemID="{0275E41F-1B34-4118-9937-F99363D064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ce1a9b3-876c-481d-9ebf-ee1ba0063a5f"/>
    <ds:schemaRef ds:uri="13157ccd-cfd1-435b-b54a-77ed15165e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61ECFF-4CC4-43CB-B226-C3A391FB6849}">
  <ds:schemaRefs>
    <ds:schemaRef ds:uri="http://schemas.microsoft.com/sharepoint/v3/contenttype/forms"/>
  </ds:schemaRefs>
</ds:datastoreItem>
</file>

<file path=customXml/itemProps3.xml><?xml version="1.0" encoding="utf-8"?>
<ds:datastoreItem xmlns:ds="http://schemas.openxmlformats.org/officeDocument/2006/customXml" ds:itemID="{A7C70752-7280-4DFF-A754-623597FBEFFD}">
  <ds:schemaRefs>
    <ds:schemaRef ds:uri="http://purl.org/dc/elements/1.1/"/>
    <ds:schemaRef ds:uri="fce1a9b3-876c-481d-9ebf-ee1ba0063a5f"/>
    <ds:schemaRef ds:uri="13157ccd-cfd1-435b-b54a-77ed15165e25"/>
    <ds:schemaRef ds:uri="http://schemas.microsoft.com/office/2006/metadata/properties"/>
    <ds:schemaRef ds:uri="http://schemas.microsoft.com/office/2006/documentManagement/types"/>
    <ds:schemaRef ds:uri="http://schemas.microsoft.com/sharepoint/v3"/>
    <ds:schemaRef ds:uri="http://purl.org/dc/terms/"/>
    <ds:schemaRef ds:uri="http://www.w3.org/XML/1998/namespace"/>
    <ds:schemaRef ds:uri="http://schemas.openxmlformats.org/package/2006/metadata/core-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Salaries by Union</vt:lpstr>
      <vt:lpstr>Expense by Union</vt:lpstr>
      <vt:lpstr>'Salaries by Union'!Print_Area</vt:lpstr>
    </vt:vector>
  </TitlesOfParts>
  <Company>Central Connecticut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CCSU</dc:creator>
  <cp:lastModifiedBy>Contrata, Ann (Budget)</cp:lastModifiedBy>
  <cp:lastPrinted>2024-01-09T14:22:02Z</cp:lastPrinted>
  <dcterms:created xsi:type="dcterms:W3CDTF">2010-09-24T14:24:45Z</dcterms:created>
  <dcterms:modified xsi:type="dcterms:W3CDTF">2024-02-26T21:00:52Z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0x0101009F87E5DA26B159469E5DEDDD8D637077</vt:lpwstr>
  </property>
  <property fmtid="{D5CDD505-2E9C-101B-9397-08002B2CF9AE}" pid="3" name="Order">
    <vt:r8>900200</vt:r8>
  </property>
  <property fmtid="{D5CDD505-2E9C-101B-9397-08002B2CF9AE}" pid="4" name="MediaServiceImageTags">
    <vt:lpwstr/>
  </property>
</Properties>
</file>